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\Desktop\Рейтинги 25-26\"/>
    </mc:Choice>
  </mc:AlternateContent>
  <xr:revisionPtr revIDLastSave="0" documentId="13_ncr:1_{4D2A10CD-0441-41F2-B2C8-EB668B47DF42}" xr6:coauthVersionLast="47" xr6:coauthVersionMax="47" xr10:uidLastSave="{00000000-0000-0000-0000-000000000000}"/>
  <bookViews>
    <workbookView xWindow="-120" yWindow="-120" windowWidth="29040" windowHeight="15840" activeTab="6" xr2:uid="{9CE0C62B-970D-4E8B-87A9-F4BB580164C6}"/>
  </bookViews>
  <sheets>
    <sheet name="АКТ-11" sheetId="1" r:id="rId1"/>
    <sheet name="АКТ-21" sheetId="4" r:id="rId2"/>
    <sheet name="АКТ-22СП" sheetId="2" r:id="rId3"/>
    <sheet name="АКТ-31" sheetId="5" r:id="rId4"/>
    <sheet name="АКТ-32СП" sheetId="6" r:id="rId5"/>
    <sheet name="АКТ-41" sheetId="7" r:id="rId6"/>
    <sheet name="АКТ-42СП" sheetId="9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9" l="1"/>
  <c r="T14" i="9" s="1"/>
  <c r="V14" i="9" s="1"/>
  <c r="T4" i="7"/>
  <c r="T9" i="7"/>
  <c r="V9" i="7" s="1"/>
  <c r="T14" i="7"/>
  <c r="V14" i="7" s="1"/>
  <c r="T21" i="7"/>
  <c r="V21" i="7" s="1"/>
  <c r="T8" i="7"/>
  <c r="V8" i="7"/>
  <c r="T10" i="7"/>
  <c r="V10" i="7"/>
  <c r="T7" i="7"/>
  <c r="V7" i="7"/>
  <c r="T19" i="7"/>
  <c r="V19" i="7"/>
  <c r="T16" i="7"/>
  <c r="V16" i="7"/>
  <c r="T20" i="7"/>
  <c r="V20" i="7"/>
  <c r="T17" i="7"/>
  <c r="V17" i="7"/>
  <c r="T15" i="7"/>
  <c r="V15" i="7"/>
  <c r="T18" i="7"/>
  <c r="V18" i="7"/>
  <c r="T13" i="7"/>
  <c r="V13" i="7" s="1"/>
  <c r="T12" i="7"/>
  <c r="V12" i="7" s="1"/>
  <c r="T6" i="7"/>
  <c r="V6" i="7" s="1"/>
  <c r="T11" i="7"/>
  <c r="V11" i="7" s="1"/>
  <c r="T22" i="7"/>
  <c r="V22" i="7" s="1"/>
  <c r="T24" i="9" l="1"/>
  <c r="V24" i="9" s="1"/>
  <c r="T23" i="9"/>
  <c r="V23" i="9" s="1"/>
  <c r="T9" i="9"/>
  <c r="V9" i="9" s="1"/>
  <c r="T20" i="9"/>
  <c r="V20" i="9" s="1"/>
  <c r="T16" i="9"/>
  <c r="V16" i="9" s="1"/>
  <c r="T13" i="9"/>
  <c r="V13" i="9" s="1"/>
  <c r="T21" i="9"/>
  <c r="V21" i="9" s="1"/>
  <c r="T17" i="9"/>
  <c r="V17" i="9" s="1"/>
  <c r="T7" i="9"/>
  <c r="V7" i="9" s="1"/>
  <c r="T6" i="9"/>
  <c r="V6" i="9" s="1"/>
  <c r="T10" i="9"/>
  <c r="V10" i="9" s="1"/>
  <c r="T15" i="9"/>
  <c r="V15" i="9" s="1"/>
  <c r="T12" i="9"/>
  <c r="V12" i="9" s="1"/>
  <c r="T11" i="9"/>
  <c r="V11" i="9" s="1"/>
  <c r="T8" i="9"/>
  <c r="V8" i="9" s="1"/>
  <c r="T19" i="9"/>
  <c r="V19" i="9" s="1"/>
  <c r="T22" i="9"/>
  <c r="V22" i="9" s="1"/>
  <c r="T18" i="9"/>
  <c r="V18" i="9" s="1"/>
  <c r="T4" i="6" l="1"/>
  <c r="T4" i="5"/>
  <c r="T17" i="5" s="1"/>
  <c r="V17" i="5" s="1"/>
  <c r="T4" i="4"/>
  <c r="T4" i="2"/>
  <c r="T4" i="1"/>
  <c r="T19" i="1" s="1"/>
  <c r="V19" i="1" s="1"/>
  <c r="T13" i="6" l="1"/>
  <c r="V13" i="6" s="1"/>
  <c r="T16" i="6"/>
  <c r="V16" i="6" s="1"/>
  <c r="T26" i="6"/>
  <c r="V26" i="6" s="1"/>
  <c r="T14" i="6"/>
  <c r="V14" i="6" s="1"/>
  <c r="T20" i="6"/>
  <c r="V20" i="6" s="1"/>
  <c r="T6" i="6"/>
  <c r="V6" i="6" s="1"/>
  <c r="T11" i="6"/>
  <c r="V11" i="6" s="1"/>
  <c r="T17" i="6"/>
  <c r="V17" i="6" s="1"/>
  <c r="T7" i="6"/>
  <c r="V7" i="6" s="1"/>
  <c r="T21" i="6"/>
  <c r="V21" i="6" s="1"/>
  <c r="T27" i="6"/>
  <c r="V27" i="6" s="1"/>
  <c r="T24" i="6"/>
  <c r="V24" i="6" s="1"/>
  <c r="T23" i="2"/>
  <c r="V23" i="2" s="1"/>
  <c r="T12" i="2"/>
  <c r="V12" i="2" s="1"/>
  <c r="T17" i="2"/>
  <c r="V17" i="2" s="1"/>
  <c r="T15" i="2"/>
  <c r="V15" i="2" s="1"/>
  <c r="T13" i="2"/>
  <c r="V13" i="2" s="1"/>
  <c r="T10" i="2"/>
  <c r="V10" i="2" s="1"/>
  <c r="T20" i="2"/>
  <c r="V20" i="2" s="1"/>
  <c r="T11" i="2"/>
  <c r="V11" i="2" s="1"/>
  <c r="T22" i="2"/>
  <c r="V22" i="2" s="1"/>
  <c r="T17" i="4"/>
  <c r="V17" i="4" s="1"/>
  <c r="T13" i="4"/>
  <c r="V13" i="4" s="1"/>
  <c r="T18" i="4"/>
  <c r="V18" i="4" s="1"/>
  <c r="T15" i="4"/>
  <c r="V15" i="4" s="1"/>
  <c r="T11" i="4"/>
  <c r="V11" i="4" s="1"/>
  <c r="T8" i="4"/>
  <c r="V8" i="4" s="1"/>
  <c r="T10" i="4"/>
  <c r="V10" i="4" s="1"/>
  <c r="T12" i="4"/>
  <c r="V12" i="4" s="1"/>
  <c r="T20" i="4"/>
  <c r="V20" i="4" s="1"/>
  <c r="T19" i="4"/>
  <c r="V19" i="4" s="1"/>
  <c r="T16" i="4"/>
  <c r="V16" i="4" s="1"/>
  <c r="T22" i="4"/>
  <c r="V22" i="4" s="1"/>
  <c r="T21" i="4"/>
  <c r="V21" i="4" s="1"/>
  <c r="T6" i="4"/>
  <c r="V6" i="4" s="1"/>
  <c r="T9" i="4"/>
  <c r="V9" i="4" s="1"/>
  <c r="T7" i="4"/>
  <c r="V7" i="4" s="1"/>
  <c r="T14" i="4"/>
  <c r="V14" i="4" s="1"/>
  <c r="T8" i="1"/>
  <c r="V8" i="1" s="1"/>
  <c r="T6" i="1"/>
  <c r="V6" i="1" s="1"/>
  <c r="T17" i="1"/>
  <c r="V17" i="1" s="1"/>
  <c r="T12" i="1"/>
  <c r="V12" i="1" s="1"/>
  <c r="T7" i="1"/>
  <c r="V7" i="1" s="1"/>
  <c r="T11" i="1"/>
  <c r="V11" i="1" s="1"/>
  <c r="T14" i="1"/>
  <c r="V14" i="1" s="1"/>
  <c r="T15" i="1"/>
  <c r="V15" i="1" s="1"/>
  <c r="T9" i="1"/>
  <c r="V9" i="1" s="1"/>
  <c r="T10" i="1"/>
  <c r="V10" i="1" s="1"/>
  <c r="T13" i="1"/>
  <c r="V13" i="1" s="1"/>
  <c r="T16" i="1"/>
  <c r="V16" i="1" s="1"/>
  <c r="T12" i="6"/>
  <c r="V12" i="6" s="1"/>
  <c r="T18" i="6"/>
  <c r="V18" i="6" s="1"/>
  <c r="T23" i="6"/>
  <c r="V23" i="6" s="1"/>
  <c r="T19" i="6"/>
  <c r="V19" i="6" s="1"/>
  <c r="T15" i="6"/>
  <c r="V15" i="6" s="1"/>
  <c r="T23" i="5"/>
  <c r="V23" i="5" s="1"/>
  <c r="T10" i="5"/>
  <c r="V10" i="5" s="1"/>
  <c r="T20" i="5"/>
  <c r="V20" i="5" s="1"/>
  <c r="T6" i="5"/>
  <c r="V6" i="5" s="1"/>
  <c r="T27" i="5"/>
  <c r="V27" i="5" s="1"/>
  <c r="T15" i="5"/>
  <c r="V15" i="5" s="1"/>
  <c r="T18" i="5"/>
  <c r="V18" i="5" s="1"/>
  <c r="T26" i="5"/>
  <c r="V26" i="5" s="1"/>
  <c r="T30" i="5"/>
  <c r="V30" i="5" s="1"/>
  <c r="T28" i="5"/>
  <c r="V28" i="5" s="1"/>
  <c r="T21" i="5"/>
  <c r="V21" i="5" s="1"/>
  <c r="T25" i="5"/>
  <c r="V25" i="5" s="1"/>
  <c r="T29" i="5"/>
  <c r="V29" i="5" s="1"/>
  <c r="T25" i="6"/>
  <c r="V25" i="6" s="1"/>
  <c r="T10" i="6"/>
  <c r="V10" i="6" s="1"/>
  <c r="T9" i="6"/>
  <c r="V9" i="6" s="1"/>
  <c r="T8" i="6"/>
  <c r="V8" i="6" s="1"/>
  <c r="T22" i="6"/>
  <c r="V22" i="6" s="1"/>
  <c r="T22" i="5"/>
  <c r="V22" i="5" s="1"/>
  <c r="T19" i="5"/>
  <c r="V19" i="5" s="1"/>
  <c r="T7" i="5"/>
  <c r="V7" i="5" s="1"/>
  <c r="T24" i="5"/>
  <c r="V24" i="5" s="1"/>
  <c r="T9" i="5"/>
  <c r="V9" i="5" s="1"/>
  <c r="T14" i="5"/>
  <c r="V14" i="5" s="1"/>
  <c r="T12" i="5"/>
  <c r="V12" i="5" s="1"/>
  <c r="T11" i="5"/>
  <c r="V11" i="5" s="1"/>
  <c r="T13" i="5"/>
  <c r="V13" i="5" s="1"/>
  <c r="T8" i="5"/>
  <c r="V8" i="5" s="1"/>
  <c r="T16" i="5"/>
  <c r="V16" i="5" s="1"/>
  <c r="T8" i="2"/>
  <c r="V8" i="2" s="1"/>
  <c r="T18" i="2"/>
  <c r="V18" i="2" s="1"/>
  <c r="T7" i="2"/>
  <c r="V7" i="2" s="1"/>
  <c r="T21" i="2"/>
  <c r="V21" i="2" s="1"/>
  <c r="T16" i="2"/>
  <c r="V16" i="2" s="1"/>
  <c r="T19" i="2"/>
  <c r="V19" i="2" s="1"/>
  <c r="T9" i="2"/>
  <c r="V9" i="2" s="1"/>
  <c r="T6" i="2"/>
  <c r="V6" i="2" s="1"/>
  <c r="T14" i="2"/>
  <c r="V14" i="2" s="1"/>
  <c r="T18" i="1"/>
  <c r="V18" i="1" s="1"/>
</calcChain>
</file>

<file path=xl/sharedStrings.xml><?xml version="1.0" encoding="utf-8"?>
<sst xmlns="http://schemas.openxmlformats.org/spreadsheetml/2006/main" count="246" uniqueCount="170">
  <si>
    <t>Всього кредитів</t>
  </si>
  <si>
    <t xml:space="preserve">к-сть кредитів </t>
  </si>
  <si>
    <t>№</t>
  </si>
  <si>
    <t>ПІП</t>
  </si>
  <si>
    <t>Назва ОК</t>
  </si>
  <si>
    <t>Іноземна мова</t>
  </si>
  <si>
    <t>Вища математика</t>
  </si>
  <si>
    <t>Історія України</t>
  </si>
  <si>
    <t>додатковий бал</t>
  </si>
  <si>
    <t>Рейтинговий бал</t>
  </si>
  <si>
    <t>Виробничо-передкваліфікаційна практика</t>
  </si>
  <si>
    <t>Фізичне виховання та основи захисту України</t>
  </si>
  <si>
    <t>Архітектура комп'ютерних систем</t>
  </si>
  <si>
    <t>Навчальна "Інформаційні технологіїі"</t>
  </si>
  <si>
    <t>за результатами зимової екзаменаційної сесії 2025-2026 н. р. (к-сть бюджетних місць на курсі-4)</t>
  </si>
  <si>
    <t>Поглиблене вивчення основної іноземної мови</t>
  </si>
  <si>
    <t>Інформаційна безпека</t>
  </si>
  <si>
    <t>Василькович Данііл Анатолійович</t>
  </si>
  <si>
    <t>Демелько Петро Ігорович</t>
  </si>
  <si>
    <t>Демелько Юрій Ігорович</t>
  </si>
  <si>
    <t>Кулеша Андрій Ігорович</t>
  </si>
  <si>
    <t>Лутчин Максим Степанович</t>
  </si>
  <si>
    <t>Проніна Вікторія Юріївна</t>
  </si>
  <si>
    <t>Родич Тадей-Микола Володимирович</t>
  </si>
  <si>
    <t>Ткач Микола Ярославович</t>
  </si>
  <si>
    <t>Іноземна мова (осн.)</t>
  </si>
  <si>
    <t>Українська мова за професійним спрямуванням</t>
  </si>
  <si>
    <t>Інформаційні технології</t>
  </si>
  <si>
    <t>Фізика</t>
  </si>
  <si>
    <t>Білецький Владислав Іванович</t>
  </si>
  <si>
    <t>Варениця Олег Ігорович</t>
  </si>
  <si>
    <t>Вітушинський Михайло Богданович</t>
  </si>
  <si>
    <t>Занифіст Ігор Миколайович</t>
  </si>
  <si>
    <t>Колодій Олександр Павлович</t>
  </si>
  <si>
    <t>Кушка Назар Михайлович</t>
  </si>
  <si>
    <t>Лесюк Василь Васильович</t>
  </si>
  <si>
    <t>Михалевич Михайло Ігорович</t>
  </si>
  <si>
    <t>Погребняк Андрій Андрійович</t>
  </si>
  <si>
    <t>Проніна Яна Юріївна</t>
  </si>
  <si>
    <t>Ткач Назар Ігорович</t>
  </si>
  <si>
    <t>Тупісь Володимир Віталійович</t>
  </si>
  <si>
    <t>Чмелик Андрій Михайлович</t>
  </si>
  <si>
    <t>Шерстило Володимир Іванович</t>
  </si>
  <si>
    <t>Шуптар Борис Богданович</t>
  </si>
  <si>
    <t>Математичні методи в автоматизації</t>
  </si>
  <si>
    <t>Алгоритмізація та програмування + КР</t>
  </si>
  <si>
    <t>Електроніка та схемотехніка</t>
  </si>
  <si>
    <t>Метрологія, технологічні вимірювання і прилади</t>
  </si>
  <si>
    <t>за результатами зимової екзаменаційної сесії 2025-2026 н. р. (к-сть бюджетних місць на курсі-7)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</si>
  <si>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Автоматизація, комп'ютерно -інтегровані технології та робототехніка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</si>
  <si>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ОП Автоматизація, комп'ютерно -інтегровані технології та робототехніка </t>
    </r>
    <r>
      <rPr>
        <sz val="12"/>
        <rFont val="Times New Roman"/>
        <family val="1"/>
        <charset val="204"/>
      </rPr>
      <t>факультету МЕ та ІТ ОС "бакалавр"</t>
    </r>
  </si>
  <si>
    <t>Біляк Тарас Миронович</t>
  </si>
  <si>
    <t>Борис Мар`ян Андрійович</t>
  </si>
  <si>
    <t>Гусяк Роман Михайлович</t>
  </si>
  <si>
    <t>Задорожний Юрій Олегович</t>
  </si>
  <si>
    <t>Кок Юліан Юрійович</t>
  </si>
  <si>
    <t>Костриба Дмитро Володимирович</t>
  </si>
  <si>
    <t>Крупчук Олексій Ігорович</t>
  </si>
  <si>
    <t>Мурдза Назар Володимирович</t>
  </si>
  <si>
    <t>Олексюк Віталій Миколайович</t>
  </si>
  <si>
    <t>Петрів Ірина Романівна</t>
  </si>
  <si>
    <t>Романів Андрій Зіновійович</t>
  </si>
  <si>
    <t>Рудик Євген Вікторович</t>
  </si>
  <si>
    <t>Сабадишин Мар`ян Іванович</t>
  </si>
  <si>
    <t>Слесь Павло Олексійович</t>
  </si>
  <si>
    <t>Стельмащук Петро Васильович</t>
  </si>
  <si>
    <t>Терлак Олег Юрійович</t>
  </si>
  <si>
    <t>Тимощук Юрій Олександрович</t>
  </si>
  <si>
    <t xml:space="preserve">Алгоритмізація та програмування </t>
  </si>
  <si>
    <t>за результатами зимової екзаменаційної сесії 2025-2026 н. р. (к-сть бюджетних місць на курсі-10)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</si>
  <si>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Автоматизація, комп'ютерно -інтегровані технології та робототехніка </t>
    </r>
    <r>
      <rPr>
        <sz val="12"/>
        <rFont val="Times New Roman"/>
        <family val="1"/>
        <charset val="204"/>
      </rPr>
      <t xml:space="preserve"> скороченої програми факультету МЕ та ІТ ОС "бакалавр"</t>
    </r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</si>
  <si>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Автоматизація, комп'ютерно -інтегровані технології та робототехніка 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</si>
  <si>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Антоняк Богдан Ігорович</t>
  </si>
  <si>
    <t>Борис Володимир Мирославович</t>
  </si>
  <si>
    <t>Війтович Андрій Юрійович</t>
  </si>
  <si>
    <t>Гаврилишин Іван Мар`янович</t>
  </si>
  <si>
    <t>Гулик Юрій Петрович</t>
  </si>
  <si>
    <t>Гулій Олег Романович</t>
  </si>
  <si>
    <t>Запотічний Євген Андрійович</t>
  </si>
  <si>
    <t>Зварич Віталій Іванович</t>
  </si>
  <si>
    <t>Круть Володимир Валерійович</t>
  </si>
  <si>
    <t>Мартин Валентин-Остап Михайлович</t>
  </si>
  <si>
    <t>Ординець Андрій Володимирович</t>
  </si>
  <si>
    <t>Павлишин Андрій Андрійович</t>
  </si>
  <si>
    <t>Паньків Андрій Русланович</t>
  </si>
  <si>
    <t>Паук Назар Михайлович</t>
  </si>
  <si>
    <t>Романюк Анатолій Михайлович</t>
  </si>
  <si>
    <t>Сохан Михайло Романович</t>
  </si>
  <si>
    <t>Хомин Роман Романович</t>
  </si>
  <si>
    <t>Цимбала Дарина Андріївна</t>
  </si>
  <si>
    <t>Чепак Роман Васильович</t>
  </si>
  <si>
    <t>Автоматизація технологічних процесів</t>
  </si>
  <si>
    <t>Математичне та комп'ютерне моделювання об'єктів автоматизації та робототехніки</t>
  </si>
  <si>
    <t>Мікропроцесори і мікроконтролери</t>
  </si>
  <si>
    <t>Віртуальні вимірювально-управляючі системи (LabVIEW)</t>
  </si>
  <si>
    <t>Проектування багаторівневих системи керування і збору даних</t>
  </si>
  <si>
    <t>Теорія автоматичного керування + КР</t>
  </si>
  <si>
    <t>Технічні засоби автоматизації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</si>
  <si>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Автоматизація, комп'ютерно -інтегровані технології та робототехніка</t>
    </r>
    <r>
      <rPr>
        <sz val="12"/>
        <rFont val="Times New Roman"/>
        <family val="1"/>
        <charset val="204"/>
      </rPr>
      <t xml:space="preserve"> скороченої програми факультету МЕ та ІТ ОС "бакалавр"</t>
    </r>
  </si>
  <si>
    <t>Баянівський Віталій Володимирович</t>
  </si>
  <si>
    <t>Бень Роман Ярославович</t>
  </si>
  <si>
    <t>Бобик Максим Ігорович</t>
  </si>
  <si>
    <t>Бутчак Михайло Вікторович</t>
  </si>
  <si>
    <t>Гордон Тарас Богданович</t>
  </si>
  <si>
    <t>Дзьоба Богдан Вадимович</t>
  </si>
  <si>
    <t>Ждан Михайло Степанович</t>
  </si>
  <si>
    <t>Ждан Юрій Степанович</t>
  </si>
  <si>
    <t>Качмарський Андрій Євгенович</t>
  </si>
  <si>
    <t>Король Іван Васильович</t>
  </si>
  <si>
    <t>Косик Орест Володимирович</t>
  </si>
  <si>
    <t>Куза Юрій Володимирович</t>
  </si>
  <si>
    <t>Лужний Ростислав Андрійович</t>
  </si>
  <si>
    <t>Марков Руслан Володимирович</t>
  </si>
  <si>
    <t>Млєчко Володимир Казимирович</t>
  </si>
  <si>
    <t>Роде Ростислав Петрович</t>
  </si>
  <si>
    <t>Секрета Володимир Віталійович</t>
  </si>
  <si>
    <t>Тімон Андрій Олександрович</t>
  </si>
  <si>
    <t>Тлумак Василь Євстахійович</t>
  </si>
  <si>
    <t>Шимкович Дмитро Олексійович</t>
  </si>
  <si>
    <t>Шинкар Мар`ян Володимирович</t>
  </si>
  <si>
    <t>Школик Василь Миколайович</t>
  </si>
  <si>
    <t>за результатами зимової екзаменаційної сесії 2025-2026 н. р. (к-сть бюджетних місць на курсі-17)</t>
  </si>
  <si>
    <r>
      <t xml:space="preserve">Рейтинг студентів 4-ий курс </t>
    </r>
    <r>
      <rPr>
        <b/>
        <sz val="12"/>
        <rFont val="Times New Roman"/>
        <family val="1"/>
        <charset val="204"/>
      </rPr>
      <t xml:space="preserve">  ОП Автоматизація, комп'ютерно -інтегровані технології та робототехніка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</si>
  <si>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за результатами зимової екзаменаційної сесії 2025-2026 н. р. (к-сть бюджетних місць на курсі-1)</t>
  </si>
  <si>
    <t>Бородін Андрій Сергійович</t>
  </si>
  <si>
    <t>Вайда Роман Михайлович</t>
  </si>
  <si>
    <t>Довгаль Олександр Ярославович</t>
  </si>
  <si>
    <t>Кам`янчин Михайло Ігорович</t>
  </si>
  <si>
    <t>Кам`янчин Олег Ігорович</t>
  </si>
  <si>
    <t>Ковбаса Дмитро-Михайло Михайлович</t>
  </si>
  <si>
    <t>Косило Іван Миколайович</t>
  </si>
  <si>
    <t>Кощук Роман Ігорович</t>
  </si>
  <si>
    <t>Пастухов Павло Сергійович</t>
  </si>
  <si>
    <t>Припута Володимир Миколайович</t>
  </si>
  <si>
    <t>Салик Степан Ігорович</t>
  </si>
  <si>
    <t>Стефанишин Андрій Миколайович</t>
  </si>
  <si>
    <t>Фульмес Андрій Ярославович</t>
  </si>
  <si>
    <t>Ходак Ростислав Володимирович</t>
  </si>
  <si>
    <t>Чернецький Віктор Ярославович</t>
  </si>
  <si>
    <t>Юрчук Єгор Костянтинович</t>
  </si>
  <si>
    <t>Автоматизація процесів зварювання та різки металів</t>
  </si>
  <si>
    <t>Економіка автоматизованих виробництв в АПК</t>
  </si>
  <si>
    <t>Основи програмування обладнання з числовим програмним керуванням (ЧПК)</t>
  </si>
  <si>
    <t>Програмування мобільних платформ</t>
  </si>
  <si>
    <t>Ідентифікація та моделювання технологічних об'єктів автоматизації</t>
  </si>
  <si>
    <t>Інтернет речей</t>
  </si>
  <si>
    <t>Комп'ютерно-інтегровані технології та автоматизація технологічних процесів у сільськогосподарському виробництві</t>
  </si>
  <si>
    <t>Технологія розробки програмного забезпечення комп'ютерно-інтегрованих систем</t>
  </si>
  <si>
    <t>Технологічна</t>
  </si>
  <si>
    <r>
      <t xml:space="preserve">Рейтинг студентів 3ій курс </t>
    </r>
    <r>
      <rPr>
        <b/>
        <sz val="12"/>
        <rFont val="Times New Roman"/>
        <family val="1"/>
        <charset val="204"/>
      </rPr>
      <t xml:space="preserve">  ОП Автоматизація, комп'ютерно -інтегровані технології та робототехніка  скороченої програми 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</si>
  <si>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Божик Максим Ігорович</t>
  </si>
  <si>
    <t>Ващишин Руслан Олегович</t>
  </si>
  <si>
    <t>Веретельник Станіслав Олегович</t>
  </si>
  <si>
    <t>Врублевський Андрій Іванович</t>
  </si>
  <si>
    <t>Дропа Михайло Ігорович</t>
  </si>
  <si>
    <t>Карлащук Володимир Сергійович</t>
  </si>
  <si>
    <t>Коваль Мар`ян Степанович</t>
  </si>
  <si>
    <t>Козєєв Денис Владиславович</t>
  </si>
  <si>
    <t>Кузьма Назар Тарасович</t>
  </si>
  <si>
    <t>Левицький Денис Ігорович</t>
  </si>
  <si>
    <t>Луців Олег Андрійович</t>
  </si>
  <si>
    <t>Онищак Максим Олегович</t>
  </si>
  <si>
    <t>Пастущин Дмитро Володимирович</t>
  </si>
  <si>
    <t>Пацкаль Михайло Романович</t>
  </si>
  <si>
    <t>Пащенко Владислав Ігорович</t>
  </si>
  <si>
    <t>Поліщук Роман Олегович</t>
  </si>
  <si>
    <t>Уштан Степан Юрійович</t>
  </si>
  <si>
    <t>Чавага Назар Миколайович</t>
  </si>
  <si>
    <t>Янкевич Микола Миколайович</t>
  </si>
  <si>
    <t>Вибірк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</si>
</sst>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1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readingOrder="1"/>
    </xf>
    <xf numFmtId="0" fontId="1" fillId="0" borderId="4" xfId="0" applyFont="1" applyBorder="1"/>
    <xf numFmtId="0" fontId="1" fillId="0" borderId="5" xfId="0" applyFont="1" applyBorder="1"/>
    <xf numFmtId="2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textRotation="90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5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5" xfId="0" applyNumberFormat="1" applyFont="1" applyBorder="1"/>
    <xf numFmtId="0" fontId="5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readingOrder="1"/>
    </xf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10" xfId="0" applyFont="1" applyBorder="1"/>
    <xf numFmtId="0" fontId="5" fillId="0" borderId="2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vertical="center" textRotation="90" wrapText="1"/>
    </xf>
    <xf numFmtId="0" fontId="1" fillId="0" borderId="12" xfId="0" applyFont="1" applyBorder="1" applyAlignment="1">
      <alignment vertical="center" textRotation="90" wrapText="1"/>
    </xf>
    <xf numFmtId="0" fontId="6" fillId="0" borderId="7" xfId="0" applyFont="1" applyBorder="1" applyAlignment="1">
      <alignment vertical="center" wrapText="1"/>
    </xf>
    <xf numFmtId="0" fontId="5" fillId="0" borderId="11" xfId="0" applyFont="1" applyBorder="1" applyAlignment="1">
      <alignment vertical="center" textRotation="90" wrapText="1"/>
    </xf>
    <xf numFmtId="0" fontId="1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5" xfId="0" applyFont="1" applyBorder="1" applyAlignment="1">
      <alignment vertical="center" textRotation="90" wrapText="1"/>
    </xf>
    <xf numFmtId="0" fontId="5" fillId="0" borderId="1" xfId="0" applyFont="1" applyBorder="1" applyAlignment="1">
      <alignment vertical="center" textRotation="90" wrapText="1"/>
    </xf>
    <xf numFmtId="0" fontId="5" fillId="0" borderId="5" xfId="0" applyFont="1" applyBorder="1" applyAlignment="1">
      <alignment vertical="center" textRotation="90" wrapText="1"/>
    </xf>
    <xf numFmtId="0" fontId="1" fillId="0" borderId="3" xfId="0" applyFont="1" applyBorder="1"/>
    <xf numFmtId="0" fontId="1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vertical="center" textRotation="90" wrapText="1"/>
    </xf>
    <xf numFmtId="0" fontId="1" fillId="0" borderId="14" xfId="0" applyFont="1" applyBorder="1" applyAlignment="1">
      <alignment vertical="center" textRotation="90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/>
    <xf numFmtId="0" fontId="1" fillId="0" borderId="26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2" borderId="0" xfId="0" applyFont="1" applyFill="1"/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Border="1"/>
    <xf numFmtId="0" fontId="9" fillId="0" borderId="1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8DB76-47E3-4150-89FD-9AAA9D701B01}">
  <dimension ref="A1:V28"/>
  <sheetViews>
    <sheetView topLeftCell="A5" workbookViewId="0">
      <selection activeCell="O26" sqref="O26"/>
    </sheetView>
  </sheetViews>
  <sheetFormatPr defaultRowHeight="15" x14ac:dyDescent="0.25"/>
  <cols>
    <col min="1" max="1" width="5.85546875" style="1" customWidth="1"/>
    <col min="2" max="2" width="33.42578125" style="1" customWidth="1"/>
    <col min="3" max="3" width="8" style="1" customWidth="1"/>
    <col min="4" max="4" width="7.28515625" style="1" customWidth="1"/>
    <col min="5" max="19" width="5.5703125" style="1" customWidth="1"/>
    <col min="20" max="20" width="7.140625" style="16" customWidth="1"/>
    <col min="21" max="21" width="5.5703125" style="16" customWidth="1"/>
    <col min="22" max="22" width="9.140625" style="16"/>
  </cols>
  <sheetData>
    <row r="1" spans="1:22" ht="15.75" x14ac:dyDescent="0.25">
      <c r="A1" s="85" t="s">
        <v>50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2" ht="15.75" x14ac:dyDescent="0.25">
      <c r="B2" s="86" t="s">
        <v>48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2" x14ac:dyDescent="0.25">
      <c r="T3" s="16" t="s">
        <v>0</v>
      </c>
    </row>
    <row r="4" spans="1:22" s="25" customFormat="1" ht="26.25" thickBot="1" x14ac:dyDescent="0.25">
      <c r="A4" s="22"/>
      <c r="B4" s="22"/>
      <c r="C4" s="23" t="s">
        <v>1</v>
      </c>
      <c r="D4" s="22">
        <v>1.5</v>
      </c>
      <c r="E4" s="22">
        <v>3</v>
      </c>
      <c r="F4" s="22">
        <v>3</v>
      </c>
      <c r="G4" s="22">
        <v>1.5</v>
      </c>
      <c r="H4" s="22">
        <v>4</v>
      </c>
      <c r="I4" s="22">
        <v>4</v>
      </c>
      <c r="J4" s="22">
        <v>5</v>
      </c>
      <c r="K4" s="22">
        <v>4</v>
      </c>
      <c r="L4" s="22"/>
      <c r="M4" s="22"/>
      <c r="N4" s="22"/>
      <c r="O4" s="22"/>
      <c r="P4" s="22"/>
      <c r="Q4" s="22"/>
      <c r="R4" s="22"/>
      <c r="S4" s="22"/>
      <c r="T4" s="24">
        <f>SUM(D4:S4)</f>
        <v>26</v>
      </c>
      <c r="U4" s="22"/>
      <c r="V4" s="22"/>
    </row>
    <row r="5" spans="1:22" s="25" customFormat="1" ht="235.5" thickBot="1" x14ac:dyDescent="0.25">
      <c r="A5" s="22" t="s">
        <v>2</v>
      </c>
      <c r="B5" s="26" t="s">
        <v>3</v>
      </c>
      <c r="C5" s="23" t="s">
        <v>4</v>
      </c>
      <c r="D5" s="48" t="s">
        <v>25</v>
      </c>
      <c r="E5" s="49" t="s">
        <v>7</v>
      </c>
      <c r="F5" s="49" t="s">
        <v>26</v>
      </c>
      <c r="G5" s="49" t="s">
        <v>11</v>
      </c>
      <c r="H5" s="49" t="s">
        <v>12</v>
      </c>
      <c r="I5" s="49" t="s">
        <v>6</v>
      </c>
      <c r="J5" s="49" t="s">
        <v>27</v>
      </c>
      <c r="K5" s="49" t="s">
        <v>28</v>
      </c>
      <c r="L5" s="27"/>
      <c r="M5" s="27"/>
      <c r="N5" s="27"/>
      <c r="O5" s="27"/>
      <c r="P5" s="27"/>
      <c r="Q5" s="27"/>
      <c r="R5" s="27"/>
      <c r="S5" s="27"/>
      <c r="T5" s="22"/>
      <c r="U5" s="28" t="s">
        <v>8</v>
      </c>
      <c r="V5" s="28" t="s">
        <v>9</v>
      </c>
    </row>
    <row r="6" spans="1:22" ht="18" customHeight="1" thickBot="1" x14ac:dyDescent="0.3">
      <c r="A6" s="6">
        <v>1</v>
      </c>
      <c r="B6" s="54" t="s">
        <v>24</v>
      </c>
      <c r="C6" s="13"/>
      <c r="D6" s="56">
        <v>90</v>
      </c>
      <c r="E6" s="56">
        <v>83</v>
      </c>
      <c r="F6" s="56">
        <v>90</v>
      </c>
      <c r="G6" s="56">
        <v>77</v>
      </c>
      <c r="H6" s="56">
        <v>91</v>
      </c>
      <c r="I6" s="56">
        <v>90</v>
      </c>
      <c r="J6" s="56">
        <v>90</v>
      </c>
      <c r="K6" s="56">
        <v>90</v>
      </c>
      <c r="L6" s="14"/>
      <c r="M6" s="5"/>
      <c r="N6" s="5"/>
      <c r="O6" s="5"/>
      <c r="P6" s="5"/>
      <c r="Q6" s="5"/>
      <c r="R6" s="5"/>
      <c r="S6" s="15"/>
      <c r="T6" s="17">
        <f>((D6*$D$4+E6*$E$4+F6*$F$4+G6*$G$4+H6*$H$4+I6*$I$4+J6*$J$4+K6*$K$4+L6*$L$4+M6*$M$4+N6*$N$4+O6*$O$4+P6*$P$4+((Q6+R6)/2)*($Q$4+$R$4))/$T$4)*0.95</f>
        <v>84.166346153846149</v>
      </c>
      <c r="U6" s="2">
        <v>2</v>
      </c>
      <c r="V6" s="17">
        <f>T6+U6</f>
        <v>86.166346153846149</v>
      </c>
    </row>
    <row r="7" spans="1:22" ht="18" customHeight="1" thickBot="1" x14ac:dyDescent="0.3">
      <c r="A7" s="6">
        <v>2</v>
      </c>
      <c r="B7" s="55" t="s">
        <v>17</v>
      </c>
      <c r="C7" s="13"/>
      <c r="D7" s="58">
        <v>94</v>
      </c>
      <c r="E7" s="58">
        <v>92</v>
      </c>
      <c r="F7" s="58">
        <v>91</v>
      </c>
      <c r="G7" s="58">
        <v>75</v>
      </c>
      <c r="H7" s="99">
        <v>90</v>
      </c>
      <c r="I7" s="58">
        <v>87</v>
      </c>
      <c r="J7" s="58">
        <v>90</v>
      </c>
      <c r="K7" s="58">
        <v>81</v>
      </c>
      <c r="L7" s="14"/>
      <c r="M7" s="5"/>
      <c r="N7" s="5"/>
      <c r="O7" s="5"/>
      <c r="P7" s="5"/>
      <c r="Q7" s="5"/>
      <c r="R7" s="5"/>
      <c r="S7" s="15"/>
      <c r="T7" s="17">
        <f>((D7*$D$4+E7*$E$4+F7*$F$4+G7*$G$4+H7*$H$4+I7*$I$4+J7*$J$4+K7*$K$4+L7*$L$4+M7*$M$4+N7*$N$4+O7*$O$4+P7*$P$4+((Q7+R7)/2)*($Q$4+$R$4))/$T$4)*0.95</f>
        <v>83.472115384615378</v>
      </c>
      <c r="U7" s="2"/>
      <c r="V7" s="17">
        <f>T7+U7</f>
        <v>83.472115384615378</v>
      </c>
    </row>
    <row r="8" spans="1:22" ht="18" customHeight="1" thickBot="1" x14ac:dyDescent="0.3">
      <c r="A8" s="6">
        <v>3</v>
      </c>
      <c r="B8" s="55" t="s">
        <v>20</v>
      </c>
      <c r="C8" s="13"/>
      <c r="D8" s="58">
        <v>64</v>
      </c>
      <c r="E8" s="58">
        <v>85</v>
      </c>
      <c r="F8" s="58">
        <v>77</v>
      </c>
      <c r="G8" s="58">
        <v>76</v>
      </c>
      <c r="H8" s="58">
        <v>90</v>
      </c>
      <c r="I8" s="58">
        <v>70</v>
      </c>
      <c r="J8" s="58">
        <v>75</v>
      </c>
      <c r="K8" s="58">
        <v>91</v>
      </c>
      <c r="L8" s="14"/>
      <c r="M8" s="5"/>
      <c r="N8" s="5"/>
      <c r="O8" s="5"/>
      <c r="P8" s="5"/>
      <c r="Q8" s="5"/>
      <c r="R8" s="5"/>
      <c r="S8" s="15"/>
      <c r="T8" s="17">
        <f>((D8*$D$4+E8*$E$4+F8*$F$4+G8*$G$4+H8*$H$4+I8*$I$4+J8*$J$4+K8*$K$4+L8*$L$4+M8*$M$4+N8*$N$4+O8*$O$4+P8*$P$4+((Q8+R8)/2)*($Q$4+$R$4))/$T$4)*0.95</f>
        <v>75.817307692307693</v>
      </c>
      <c r="U8" s="2"/>
      <c r="V8" s="17">
        <f>T8+U8</f>
        <v>75.817307692307693</v>
      </c>
    </row>
    <row r="9" spans="1:22" ht="18" customHeight="1" thickBot="1" x14ac:dyDescent="0.3">
      <c r="A9" s="6">
        <v>4</v>
      </c>
      <c r="B9" s="55" t="s">
        <v>18</v>
      </c>
      <c r="C9" s="13"/>
      <c r="D9" s="58">
        <v>63</v>
      </c>
      <c r="E9" s="58">
        <v>77</v>
      </c>
      <c r="F9" s="58">
        <v>68</v>
      </c>
      <c r="G9" s="58">
        <v>76</v>
      </c>
      <c r="H9" s="58">
        <v>85</v>
      </c>
      <c r="I9" s="58">
        <v>60</v>
      </c>
      <c r="J9" s="58">
        <v>79</v>
      </c>
      <c r="K9" s="58">
        <v>78</v>
      </c>
      <c r="L9" s="14"/>
      <c r="M9" s="5"/>
      <c r="N9" s="5"/>
      <c r="O9" s="5"/>
      <c r="P9" s="5"/>
      <c r="Q9" s="5"/>
      <c r="R9" s="5"/>
      <c r="S9" s="15"/>
      <c r="T9" s="17">
        <f>((D9*$D$4+E9*$E$4+F9*$F$4+G9*$G$4+H9*$H$4+I9*$I$4+J9*$J$4+K9*$K$4+L9*$L$4+M9*$M$4+N9*$N$4+O9*$O$4+P9*$P$4+((Q9+R9)/2)*($Q$4+$R$4))/$T$4)*0.95</f>
        <v>70.537499999999994</v>
      </c>
      <c r="U9" s="2"/>
      <c r="V9" s="17">
        <f>T9+U9</f>
        <v>70.537499999999994</v>
      </c>
    </row>
    <row r="10" spans="1:22" ht="30" customHeight="1" thickBot="1" x14ac:dyDescent="0.3">
      <c r="A10" s="6">
        <v>5</v>
      </c>
      <c r="B10" s="55" t="s">
        <v>19</v>
      </c>
      <c r="C10" s="13"/>
      <c r="D10" s="58">
        <v>63</v>
      </c>
      <c r="E10" s="58">
        <v>81</v>
      </c>
      <c r="F10" s="58">
        <v>68</v>
      </c>
      <c r="G10" s="58">
        <v>75</v>
      </c>
      <c r="H10" s="58">
        <v>75</v>
      </c>
      <c r="I10" s="58">
        <v>60</v>
      </c>
      <c r="J10" s="58">
        <v>78</v>
      </c>
      <c r="K10" s="58">
        <v>72</v>
      </c>
      <c r="L10" s="14"/>
      <c r="M10" s="5"/>
      <c r="N10" s="5"/>
      <c r="O10" s="5"/>
      <c r="P10" s="5"/>
      <c r="Q10" s="5"/>
      <c r="R10" s="5"/>
      <c r="S10" s="15"/>
      <c r="T10" s="17">
        <f>((D10*$D$4+E10*$E$4+F10*$F$4+G10*$G$4+H10*$H$4+I10*$I$4+J10*$J$4+K10*$K$4+L10*$L$4+M10*$M$4+N10*$N$4+O10*$O$4+P10*$P$4+((Q10+R10)/2)*($Q$4+$R$4))/$T$4)*0.95</f>
        <v>68.399999999999991</v>
      </c>
      <c r="U10" s="2"/>
      <c r="V10" s="17">
        <f>T10+U10</f>
        <v>68.399999999999991</v>
      </c>
    </row>
    <row r="11" spans="1:22" ht="20.25" customHeight="1" thickBot="1" x14ac:dyDescent="0.3">
      <c r="A11" s="6">
        <v>6</v>
      </c>
      <c r="B11" s="55" t="s">
        <v>21</v>
      </c>
      <c r="C11" s="13"/>
      <c r="D11" s="58">
        <v>81</v>
      </c>
      <c r="E11" s="58">
        <v>75</v>
      </c>
      <c r="F11" s="58">
        <v>65</v>
      </c>
      <c r="G11" s="58">
        <v>75</v>
      </c>
      <c r="H11" s="58">
        <v>77</v>
      </c>
      <c r="I11" s="58">
        <v>60</v>
      </c>
      <c r="J11" s="58">
        <v>71</v>
      </c>
      <c r="K11" s="58">
        <v>60</v>
      </c>
      <c r="L11" s="14"/>
      <c r="M11" s="5"/>
      <c r="N11" s="5"/>
      <c r="O11" s="5"/>
      <c r="P11" s="5"/>
      <c r="Q11" s="5"/>
      <c r="R11" s="5"/>
      <c r="S11" s="15"/>
      <c r="T11" s="17">
        <f>((D11*$D$4+E11*$E$4+F11*$F$4+G11*$G$4+H11*$H$4+I11*$I$4+J11*$J$4+K11*$K$4+L11*$L$4+M11*$M$4+N11*$N$4+O11*$O$4+P11*$P$4+((Q11+R11)/2)*($Q$4+$R$4))/$T$4)*0.95</f>
        <v>65.659615384615378</v>
      </c>
      <c r="U11" s="2"/>
      <c r="V11" s="17">
        <f>T11+U11</f>
        <v>65.659615384615378</v>
      </c>
    </row>
    <row r="12" spans="1:22" ht="26.25" customHeight="1" thickBot="1" x14ac:dyDescent="0.3">
      <c r="A12" s="6">
        <v>7</v>
      </c>
      <c r="B12" s="55" t="s">
        <v>22</v>
      </c>
      <c r="C12" s="13"/>
      <c r="D12" s="58">
        <v>67</v>
      </c>
      <c r="E12" s="58">
        <v>61</v>
      </c>
      <c r="F12" s="58">
        <v>65</v>
      </c>
      <c r="G12" s="58">
        <v>75</v>
      </c>
      <c r="H12" s="58">
        <v>78</v>
      </c>
      <c r="I12" s="58">
        <v>65</v>
      </c>
      <c r="J12" s="58">
        <v>68</v>
      </c>
      <c r="K12" s="58">
        <v>72</v>
      </c>
      <c r="L12" s="14"/>
      <c r="M12" s="5"/>
      <c r="N12" s="5"/>
      <c r="O12" s="5"/>
      <c r="P12" s="5"/>
      <c r="Q12" s="5"/>
      <c r="R12" s="5"/>
      <c r="S12" s="15"/>
      <c r="T12" s="17">
        <f>((D12*$D$4+E12*$E$4+F12*$F$4+G12*$G$4+H12*$H$4+I12*$I$4+J12*$J$4+K12*$K$4+L12*$L$4+M12*$M$4+N12*$N$4+O12*$O$4+P12*$P$4+((Q12+R12)/2)*($Q$4+$R$4))/$T$4)*0.95</f>
        <v>65.440384615384616</v>
      </c>
      <c r="U12" s="2"/>
      <c r="V12" s="17">
        <f>T12+U12</f>
        <v>65.440384615384616</v>
      </c>
    </row>
    <row r="13" spans="1:22" ht="24.75" customHeight="1" thickBot="1" x14ac:dyDescent="0.3">
      <c r="A13" s="6">
        <v>8</v>
      </c>
      <c r="B13" s="55" t="s">
        <v>23</v>
      </c>
      <c r="C13" s="13"/>
      <c r="D13" s="58">
        <v>61</v>
      </c>
      <c r="E13" s="58">
        <v>66</v>
      </c>
      <c r="F13" s="58">
        <v>65</v>
      </c>
      <c r="G13" s="58">
        <v>75</v>
      </c>
      <c r="H13" s="58">
        <v>75</v>
      </c>
      <c r="I13" s="58">
        <v>65</v>
      </c>
      <c r="J13" s="58">
        <v>61</v>
      </c>
      <c r="K13" s="58">
        <v>60</v>
      </c>
      <c r="L13" s="14"/>
      <c r="M13" s="5"/>
      <c r="N13" s="5"/>
      <c r="O13" s="5"/>
      <c r="P13" s="5"/>
      <c r="Q13" s="5"/>
      <c r="R13" s="5"/>
      <c r="S13" s="15"/>
      <c r="T13" s="17">
        <f>((D13*$D$4+E13*$E$4+F13*$F$4+G13*$G$4+H13*$H$4+I13*$I$4+J13*$J$4+K13*$K$4+L13*$L$4+M13*$M$4+N13*$N$4+O13*$O$4+P13*$P$4+((Q13+R13)/2)*($Q$4+$R$4))/$T$4)*0.95</f>
        <v>62.188461538461539</v>
      </c>
      <c r="U13" s="2"/>
      <c r="V13" s="17">
        <f>T13+U13</f>
        <v>62.188461538461539</v>
      </c>
    </row>
    <row r="14" spans="1:22" ht="18" hidden="1" customHeight="1" thickBot="1" x14ac:dyDescent="0.3">
      <c r="A14" s="6">
        <v>9</v>
      </c>
      <c r="B14" s="55"/>
      <c r="C14" s="13"/>
      <c r="D14" s="53"/>
      <c r="E14" s="53"/>
      <c r="F14" s="53"/>
      <c r="G14" s="53"/>
      <c r="H14" s="53"/>
      <c r="I14" s="53"/>
      <c r="J14" s="53"/>
      <c r="K14" s="53"/>
      <c r="L14" s="14"/>
      <c r="M14" s="5"/>
      <c r="N14" s="5"/>
      <c r="O14" s="5"/>
      <c r="P14" s="5"/>
      <c r="Q14" s="5"/>
      <c r="R14" s="5"/>
      <c r="S14" s="15"/>
      <c r="T14" s="17">
        <f t="shared" ref="T6:T19" si="0">((D14*$D$4+E14*$E$4+F14*$F$4+G14*$G$4+H14*$H$4+I14*$I$4+J14*$J$4+K14*$K$4+L14*$L$4+M14*$M$4+N14*$N$4+O14*$O$4+P14*$P$4+((Q14+R14)/2)*($Q$4+$R$4))/$T$4)*0.95</f>
        <v>0</v>
      </c>
      <c r="U14" s="2"/>
      <c r="V14" s="17">
        <f t="shared" ref="V6:V19" si="1">T14+U14</f>
        <v>0</v>
      </c>
    </row>
    <row r="15" spans="1:22" ht="18" hidden="1" customHeight="1" x14ac:dyDescent="0.25">
      <c r="A15" s="6">
        <v>10</v>
      </c>
      <c r="B15" s="20"/>
      <c r="C15" s="13"/>
      <c r="D15" s="8"/>
      <c r="E15" s="8"/>
      <c r="F15" s="9"/>
      <c r="G15" s="19"/>
      <c r="H15" s="10"/>
      <c r="I15" s="8"/>
      <c r="J15" s="8"/>
      <c r="K15" s="8"/>
      <c r="L15" s="14"/>
      <c r="M15" s="5"/>
      <c r="N15" s="5"/>
      <c r="O15" s="5"/>
      <c r="P15" s="5"/>
      <c r="Q15" s="5"/>
      <c r="R15" s="5"/>
      <c r="S15" s="5"/>
      <c r="T15" s="17">
        <f t="shared" si="0"/>
        <v>0</v>
      </c>
      <c r="U15" s="2"/>
      <c r="V15" s="17">
        <f t="shared" si="1"/>
        <v>0</v>
      </c>
    </row>
    <row r="16" spans="1:22" ht="18" hidden="1" customHeight="1" x14ac:dyDescent="0.25">
      <c r="A16" s="6">
        <v>11</v>
      </c>
      <c r="B16" s="20"/>
      <c r="C16" s="13"/>
      <c r="D16" s="8"/>
      <c r="E16" s="8"/>
      <c r="F16" s="9"/>
      <c r="G16" s="18"/>
      <c r="H16" s="10"/>
      <c r="I16" s="8"/>
      <c r="J16" s="8"/>
      <c r="K16" s="8"/>
      <c r="L16" s="14"/>
      <c r="M16" s="5"/>
      <c r="N16" s="5"/>
      <c r="O16" s="5"/>
      <c r="P16" s="5"/>
      <c r="Q16" s="5"/>
      <c r="R16" s="5"/>
      <c r="S16" s="15"/>
      <c r="T16" s="17">
        <f t="shared" si="0"/>
        <v>0</v>
      </c>
      <c r="U16" s="2"/>
      <c r="V16" s="17">
        <f t="shared" si="1"/>
        <v>0</v>
      </c>
    </row>
    <row r="17" spans="1:22" ht="18" hidden="1" customHeight="1" x14ac:dyDescent="0.25">
      <c r="A17" s="6">
        <v>12</v>
      </c>
      <c r="B17" s="20"/>
      <c r="C17" s="13"/>
      <c r="D17" s="8"/>
      <c r="E17" s="8"/>
      <c r="F17" s="9"/>
      <c r="G17" s="18"/>
      <c r="H17" s="10"/>
      <c r="I17" s="8"/>
      <c r="J17" s="8"/>
      <c r="K17" s="8"/>
      <c r="L17" s="14"/>
      <c r="M17" s="5"/>
      <c r="N17" s="5"/>
      <c r="O17" s="5"/>
      <c r="P17" s="5"/>
      <c r="Q17" s="5"/>
      <c r="R17" s="5"/>
      <c r="S17" s="15"/>
      <c r="T17" s="17">
        <f t="shared" si="0"/>
        <v>0</v>
      </c>
      <c r="U17" s="2"/>
      <c r="V17" s="17">
        <f t="shared" si="1"/>
        <v>0</v>
      </c>
    </row>
    <row r="18" spans="1:22" ht="18" hidden="1" customHeight="1" x14ac:dyDescent="0.25">
      <c r="A18" s="6">
        <v>13</v>
      </c>
      <c r="B18" s="20"/>
      <c r="C18" s="13"/>
      <c r="D18" s="8"/>
      <c r="E18" s="8"/>
      <c r="F18" s="9"/>
      <c r="G18" s="18"/>
      <c r="H18" s="10"/>
      <c r="I18" s="8"/>
      <c r="J18" s="8"/>
      <c r="K18" s="8"/>
      <c r="L18" s="14"/>
      <c r="M18" s="5"/>
      <c r="N18" s="5"/>
      <c r="O18" s="5"/>
      <c r="P18" s="5"/>
      <c r="Q18" s="5"/>
      <c r="R18" s="5"/>
      <c r="S18" s="15"/>
      <c r="T18" s="17">
        <f t="shared" si="0"/>
        <v>0</v>
      </c>
      <c r="U18" s="2"/>
      <c r="V18" s="17">
        <f t="shared" si="1"/>
        <v>0</v>
      </c>
    </row>
    <row r="19" spans="1:22" ht="18" hidden="1" customHeight="1" x14ac:dyDescent="0.25">
      <c r="A19" s="6">
        <v>14</v>
      </c>
      <c r="B19" s="7"/>
      <c r="C19" s="13"/>
      <c r="D19" s="8"/>
      <c r="E19" s="8"/>
      <c r="F19" s="9"/>
      <c r="G19" s="18"/>
      <c r="H19" s="10"/>
      <c r="I19" s="8"/>
      <c r="J19" s="8"/>
      <c r="K19" s="8"/>
      <c r="L19" s="14"/>
      <c r="M19" s="5"/>
      <c r="N19" s="5"/>
      <c r="O19" s="5"/>
      <c r="P19" s="5"/>
      <c r="Q19" s="5"/>
      <c r="R19" s="5"/>
      <c r="S19" s="15"/>
      <c r="T19" s="17">
        <f t="shared" si="0"/>
        <v>0</v>
      </c>
      <c r="U19" s="2"/>
      <c r="V19" s="17">
        <f t="shared" si="1"/>
        <v>0</v>
      </c>
    </row>
    <row r="21" spans="1:22" x14ac:dyDescent="0.25">
      <c r="L21" s="12"/>
    </row>
    <row r="22" spans="1:22" x14ac:dyDescent="0.25">
      <c r="L22" s="12"/>
    </row>
    <row r="23" spans="1:22" x14ac:dyDescent="0.25">
      <c r="L23" s="12"/>
    </row>
    <row r="24" spans="1:22" x14ac:dyDescent="0.25">
      <c r="L24" s="12"/>
    </row>
    <row r="25" spans="1:22" x14ac:dyDescent="0.25">
      <c r="L25" s="12"/>
    </row>
    <row r="26" spans="1:22" x14ac:dyDescent="0.25">
      <c r="L26" s="12"/>
    </row>
    <row r="27" spans="1:22" x14ac:dyDescent="0.25">
      <c r="L27" s="12"/>
    </row>
    <row r="28" spans="1:22" x14ac:dyDescent="0.25">
      <c r="L28" s="12"/>
    </row>
  </sheetData>
  <sortState xmlns:xlrd2="http://schemas.microsoft.com/office/spreadsheetml/2017/richdata2" ref="A6:V13">
    <sortCondition descending="1" ref="V6:V13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C092-26B5-44A5-B2B9-E02001899F35}">
  <dimension ref="A1:Z29"/>
  <sheetViews>
    <sheetView workbookViewId="0">
      <selection activeCell="C27" sqref="C27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2" customWidth="1"/>
    <col min="17" max="18" width="5.5703125" style="1" customWidth="1"/>
    <col min="19" max="19" width="4.85546875" style="1" customWidth="1"/>
    <col min="20" max="20" width="5.85546875" style="16" customWidth="1"/>
    <col min="21" max="21" width="4.28515625" style="16" customWidth="1"/>
    <col min="22" max="22" width="5.85546875" style="16" customWidth="1"/>
  </cols>
  <sheetData>
    <row r="1" spans="1:26" ht="15.75" x14ac:dyDescent="0.25">
      <c r="A1" s="85" t="s">
        <v>49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6" ht="15.75" x14ac:dyDescent="0.25">
      <c r="B2" s="86" t="s">
        <v>48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6" x14ac:dyDescent="0.25">
      <c r="T3" s="16" t="s">
        <v>0</v>
      </c>
    </row>
    <row r="4" spans="1:26" s="25" customFormat="1" ht="34.5" customHeight="1" thickBot="1" x14ac:dyDescent="0.25">
      <c r="A4" s="22"/>
      <c r="B4" s="22"/>
      <c r="C4" s="23" t="s">
        <v>1</v>
      </c>
      <c r="D4" s="26">
        <v>3</v>
      </c>
      <c r="E4" s="26">
        <v>3</v>
      </c>
      <c r="F4" s="26">
        <v>3</v>
      </c>
      <c r="G4" s="26">
        <v>1</v>
      </c>
      <c r="H4" s="26">
        <v>4</v>
      </c>
      <c r="I4" s="26">
        <v>4</v>
      </c>
      <c r="J4" s="26">
        <v>2</v>
      </c>
      <c r="K4" s="26">
        <v>4</v>
      </c>
      <c r="L4" s="26"/>
      <c r="M4" s="26"/>
      <c r="N4" s="26"/>
      <c r="O4" s="26"/>
      <c r="P4" s="26">
        <v>6</v>
      </c>
      <c r="Q4" s="26"/>
      <c r="R4" s="26"/>
      <c r="S4" s="22"/>
      <c r="T4" s="24">
        <f>SUM(D4:S4)</f>
        <v>30</v>
      </c>
      <c r="U4" s="22"/>
      <c r="V4" s="22"/>
      <c r="X4" s="29"/>
    </row>
    <row r="5" spans="1:26" s="25" customFormat="1" ht="94.5" customHeight="1" thickBot="1" x14ac:dyDescent="0.25">
      <c r="A5" s="26" t="s">
        <v>2</v>
      </c>
      <c r="B5" s="26" t="s">
        <v>3</v>
      </c>
      <c r="C5" s="35" t="s">
        <v>4</v>
      </c>
      <c r="D5" s="48" t="s">
        <v>6</v>
      </c>
      <c r="E5" s="48" t="s">
        <v>16</v>
      </c>
      <c r="F5" s="48" t="s">
        <v>44</v>
      </c>
      <c r="G5" s="48" t="s">
        <v>11</v>
      </c>
      <c r="H5" s="48" t="s">
        <v>45</v>
      </c>
      <c r="I5" s="48" t="s">
        <v>46</v>
      </c>
      <c r="J5" s="48" t="s">
        <v>5</v>
      </c>
      <c r="K5" s="48" t="s">
        <v>47</v>
      </c>
      <c r="L5" s="4"/>
      <c r="M5" s="4"/>
      <c r="N5" s="4"/>
      <c r="O5" s="4"/>
      <c r="P5" s="4" t="s">
        <v>13</v>
      </c>
      <c r="Q5" s="4"/>
      <c r="R5" s="4"/>
      <c r="S5" s="31"/>
      <c r="T5" s="22"/>
      <c r="U5" s="28" t="s">
        <v>8</v>
      </c>
      <c r="V5" s="28" t="s">
        <v>9</v>
      </c>
      <c r="X5" s="29"/>
    </row>
    <row r="6" spans="1:26" ht="25.5" customHeight="1" thickBot="1" x14ac:dyDescent="0.3">
      <c r="A6" s="3">
        <v>1</v>
      </c>
      <c r="B6" s="54" t="s">
        <v>40</v>
      </c>
      <c r="C6" s="5"/>
      <c r="D6" s="56">
        <v>96</v>
      </c>
      <c r="E6" s="56">
        <v>91</v>
      </c>
      <c r="F6" s="56">
        <v>90</v>
      </c>
      <c r="G6" s="56">
        <v>93</v>
      </c>
      <c r="H6" s="56">
        <v>90</v>
      </c>
      <c r="I6" s="56">
        <v>90</v>
      </c>
      <c r="J6" s="56">
        <v>96</v>
      </c>
      <c r="K6" s="56">
        <v>90</v>
      </c>
      <c r="L6" s="5"/>
      <c r="M6" s="5"/>
      <c r="N6" s="5"/>
      <c r="O6" s="5"/>
      <c r="P6" s="33">
        <v>93</v>
      </c>
      <c r="Q6" s="8"/>
      <c r="R6" s="8"/>
      <c r="S6" s="34"/>
      <c r="T6" s="17">
        <f>((D6*$D$4+E6*$E$4+F6*$F$4+G6*$G$4+H6*$H$4+I6*$I$4+J6*$J$4+K6*$K$4+L6*$L$4+M6*$M$4+N6*$N$4+O6*$O$4+P6*$P$4+((Q6+R6)/2)*($Q$4+$R$4))/$T$4)*0.95</f>
        <v>87.21</v>
      </c>
      <c r="U6" s="2">
        <v>1</v>
      </c>
      <c r="V6" s="17">
        <f>T6+U6</f>
        <v>88.21</v>
      </c>
      <c r="X6" s="21"/>
      <c r="Y6" s="21"/>
      <c r="Z6" s="52"/>
    </row>
    <row r="7" spans="1:26" ht="18" customHeight="1" thickBot="1" x14ac:dyDescent="0.3">
      <c r="A7" s="3">
        <v>2</v>
      </c>
      <c r="B7" s="55" t="s">
        <v>37</v>
      </c>
      <c r="C7" s="5"/>
      <c r="D7" s="58">
        <v>96</v>
      </c>
      <c r="E7" s="58">
        <v>91</v>
      </c>
      <c r="F7" s="58">
        <v>91</v>
      </c>
      <c r="G7" s="58">
        <v>90</v>
      </c>
      <c r="H7" s="58">
        <v>90</v>
      </c>
      <c r="I7" s="58">
        <v>90</v>
      </c>
      <c r="J7" s="58">
        <v>91</v>
      </c>
      <c r="K7" s="58">
        <v>90</v>
      </c>
      <c r="L7" s="5"/>
      <c r="M7" s="5"/>
      <c r="N7" s="5"/>
      <c r="O7" s="5"/>
      <c r="P7" s="33">
        <v>94</v>
      </c>
      <c r="Q7" s="8"/>
      <c r="R7" s="8"/>
      <c r="S7" s="34"/>
      <c r="T7" s="17">
        <f>((D7*$D$4+E7*$E$4+F7*$F$4+G7*$G$4+H7*$H$4+I7*$I$4+J7*$J$4+K7*$K$4+L7*$L$4+M7*$M$4+N7*$N$4+O7*$O$4+P7*$P$4+((Q7+R7)/2)*($Q$4+$R$4))/$T$4)*0.95</f>
        <v>87.083333333333329</v>
      </c>
      <c r="U7" s="2"/>
      <c r="V7" s="17">
        <f>T7+U7</f>
        <v>87.083333333333329</v>
      </c>
      <c r="X7" s="21"/>
      <c r="Y7" s="21"/>
      <c r="Z7" s="52"/>
    </row>
    <row r="8" spans="1:26" ht="18" customHeight="1" thickBot="1" x14ac:dyDescent="0.3">
      <c r="A8" s="3">
        <v>3</v>
      </c>
      <c r="B8" s="55" t="s">
        <v>30</v>
      </c>
      <c r="C8" s="5"/>
      <c r="D8" s="58">
        <v>70</v>
      </c>
      <c r="E8" s="58">
        <v>76</v>
      </c>
      <c r="F8" s="58">
        <v>93</v>
      </c>
      <c r="G8" s="58">
        <v>97</v>
      </c>
      <c r="H8" s="58">
        <v>90</v>
      </c>
      <c r="I8" s="58">
        <v>88</v>
      </c>
      <c r="J8" s="58">
        <v>83</v>
      </c>
      <c r="K8" s="58">
        <v>90</v>
      </c>
      <c r="L8" s="5"/>
      <c r="M8" s="5"/>
      <c r="N8" s="5"/>
      <c r="O8" s="5"/>
      <c r="P8" s="33">
        <v>81</v>
      </c>
      <c r="Q8" s="8"/>
      <c r="R8" s="8"/>
      <c r="S8" s="34"/>
      <c r="T8" s="17">
        <f>((D8*$D$4+E8*$E$4+F8*$F$4+G8*$G$4+H8*$H$4+I8*$I$4+J8*$J$4+K8*$K$4+L8*$L$4+M8*$M$4+N8*$N$4+O8*$O$4+P8*$P$4+((Q8+R8)/2)*($Q$4+$R$4))/$T$4)*0.95</f>
        <v>80.36999999999999</v>
      </c>
      <c r="U8" s="2">
        <v>2</v>
      </c>
      <c r="V8" s="17">
        <f>T8+U8</f>
        <v>82.36999999999999</v>
      </c>
      <c r="X8" s="21"/>
      <c r="Y8" s="21"/>
      <c r="Z8" s="52"/>
    </row>
    <row r="9" spans="1:26" ht="18" customHeight="1" thickBot="1" x14ac:dyDescent="0.3">
      <c r="A9" s="3">
        <v>4</v>
      </c>
      <c r="B9" s="55" t="s">
        <v>38</v>
      </c>
      <c r="C9" s="5"/>
      <c r="D9" s="58">
        <v>83</v>
      </c>
      <c r="E9" s="58">
        <v>63</v>
      </c>
      <c r="F9" s="58">
        <v>75</v>
      </c>
      <c r="G9" s="58">
        <v>90</v>
      </c>
      <c r="H9" s="58">
        <v>83</v>
      </c>
      <c r="I9" s="58">
        <v>78</v>
      </c>
      <c r="J9" s="58">
        <v>72</v>
      </c>
      <c r="K9" s="58">
        <v>78</v>
      </c>
      <c r="L9" s="5"/>
      <c r="M9" s="5"/>
      <c r="N9" s="5"/>
      <c r="O9" s="5"/>
      <c r="P9" s="33">
        <v>75</v>
      </c>
      <c r="Q9" s="8"/>
      <c r="R9" s="8"/>
      <c r="S9" s="14"/>
      <c r="T9" s="17">
        <f>((D9*$D$4+E9*$E$4+F9*$F$4+G9*$G$4+H9*$H$4+I9*$I$4+J9*$J$4+K9*$K$4+L9*$L$4+M9*$M$4+N9*$N$4+O9*$O$4+P9*$P$4+((Q9+R9)/2)*($Q$4+$R$4))/$T$4)*0.95</f>
        <v>72.928333333333327</v>
      </c>
      <c r="U9" s="2"/>
      <c r="V9" s="17">
        <f>T9+U9</f>
        <v>72.928333333333327</v>
      </c>
      <c r="X9" s="21"/>
      <c r="Y9" s="21"/>
      <c r="Z9" s="52"/>
    </row>
    <row r="10" spans="1:26" ht="17.25" customHeight="1" thickBot="1" x14ac:dyDescent="0.3">
      <c r="A10" s="3">
        <v>5</v>
      </c>
      <c r="B10" s="55" t="s">
        <v>32</v>
      </c>
      <c r="C10" s="5"/>
      <c r="D10" s="58">
        <v>80</v>
      </c>
      <c r="E10" s="58">
        <v>62</v>
      </c>
      <c r="F10" s="58">
        <v>81</v>
      </c>
      <c r="G10" s="58">
        <v>91</v>
      </c>
      <c r="H10" s="58">
        <v>71</v>
      </c>
      <c r="I10" s="58">
        <v>76</v>
      </c>
      <c r="J10" s="58">
        <v>76</v>
      </c>
      <c r="K10" s="58">
        <v>82</v>
      </c>
      <c r="L10" s="5"/>
      <c r="M10" s="5"/>
      <c r="N10" s="5"/>
      <c r="O10" s="5"/>
      <c r="P10" s="33">
        <v>73</v>
      </c>
      <c r="Q10" s="8"/>
      <c r="R10" s="11"/>
      <c r="S10" s="34"/>
      <c r="T10" s="17">
        <f>((D10*$D$4+E10*$E$4+F10*$F$4+G10*$G$4+H10*$H$4+I10*$I$4+J10*$J$4+K10*$K$4+L10*$L$4+M10*$M$4+N10*$N$4+O10*$O$4+P10*$P$4+((Q10+R10)/2)*($Q$4+$R$4))/$T$4)*0.95</f>
        <v>71.756666666666661</v>
      </c>
      <c r="U10" s="2"/>
      <c r="V10" s="17">
        <f>T10+U10</f>
        <v>71.756666666666661</v>
      </c>
      <c r="X10" s="21"/>
      <c r="Y10" s="21"/>
      <c r="Z10" s="52"/>
    </row>
    <row r="11" spans="1:26" ht="18" customHeight="1" thickBot="1" x14ac:dyDescent="0.3">
      <c r="A11" s="3">
        <v>6</v>
      </c>
      <c r="B11" s="55" t="s">
        <v>34</v>
      </c>
      <c r="C11" s="5"/>
      <c r="D11" s="58">
        <v>76</v>
      </c>
      <c r="E11" s="58">
        <v>76</v>
      </c>
      <c r="F11" s="58">
        <v>69</v>
      </c>
      <c r="G11" s="58">
        <v>73</v>
      </c>
      <c r="H11" s="58">
        <v>71</v>
      </c>
      <c r="I11" s="58">
        <v>70</v>
      </c>
      <c r="J11" s="58">
        <v>75</v>
      </c>
      <c r="K11" s="58">
        <v>75</v>
      </c>
      <c r="L11" s="5"/>
      <c r="M11" s="5"/>
      <c r="N11" s="5"/>
      <c r="O11" s="5"/>
      <c r="P11" s="33">
        <v>86</v>
      </c>
      <c r="Q11" s="8"/>
      <c r="R11" s="8"/>
      <c r="S11" s="34"/>
      <c r="T11" s="17">
        <f>((D11*$D$4+E11*$E$4+F11*$F$4+G11*$G$4+H11*$H$4+I11*$I$4+J11*$J$4+K11*$K$4+L11*$L$4+M11*$M$4+N11*$N$4+O11*$O$4+P11*$P$4+((Q11+R11)/2)*($Q$4+$R$4))/$T$4)*0.95</f>
        <v>71.756666666666661</v>
      </c>
      <c r="U11" s="2"/>
      <c r="V11" s="17">
        <f>T11+U11</f>
        <v>71.756666666666661</v>
      </c>
      <c r="X11" s="21"/>
      <c r="Y11" s="21"/>
      <c r="Z11" s="52"/>
    </row>
    <row r="12" spans="1:26" ht="18" customHeight="1" thickBot="1" x14ac:dyDescent="0.3">
      <c r="A12" s="3">
        <v>7</v>
      </c>
      <c r="B12" s="55" t="s">
        <v>36</v>
      </c>
      <c r="C12" s="5"/>
      <c r="D12" s="58">
        <v>71</v>
      </c>
      <c r="E12" s="58">
        <v>62</v>
      </c>
      <c r="F12" s="58">
        <v>75</v>
      </c>
      <c r="G12" s="58">
        <v>100</v>
      </c>
      <c r="H12" s="58">
        <v>73</v>
      </c>
      <c r="I12" s="58">
        <v>72</v>
      </c>
      <c r="J12" s="58">
        <v>70</v>
      </c>
      <c r="K12" s="58">
        <v>80</v>
      </c>
      <c r="L12" s="5"/>
      <c r="M12" s="5"/>
      <c r="N12" s="5"/>
      <c r="O12" s="5"/>
      <c r="P12" s="33">
        <v>81</v>
      </c>
      <c r="Q12" s="11"/>
      <c r="R12" s="8"/>
      <c r="S12" s="34"/>
      <c r="T12" s="17">
        <f>((D12*$D$4+E12*$E$4+F12*$F$4+G12*$G$4+H12*$H$4+I12*$I$4+J12*$J$4+K12*$K$4+L12*$L$4+M12*$M$4+N12*$N$4+O12*$O$4+P12*$P$4+((Q12+R12)/2)*($Q$4+$R$4))/$T$4)*0.95</f>
        <v>71.25</v>
      </c>
      <c r="U12" s="2"/>
      <c r="V12" s="17">
        <f>T12+U12</f>
        <v>71.25</v>
      </c>
      <c r="X12" s="21"/>
      <c r="Y12" s="21"/>
      <c r="Z12" s="52"/>
    </row>
    <row r="13" spans="1:26" ht="18" customHeight="1" thickBot="1" x14ac:dyDescent="0.3">
      <c r="A13" s="3">
        <v>8</v>
      </c>
      <c r="B13" s="55" t="s">
        <v>29</v>
      </c>
      <c r="C13" s="5"/>
      <c r="D13" s="58">
        <v>80</v>
      </c>
      <c r="E13" s="58">
        <v>63</v>
      </c>
      <c r="F13" s="58">
        <v>76</v>
      </c>
      <c r="G13" s="58">
        <v>83</v>
      </c>
      <c r="H13" s="58">
        <v>66</v>
      </c>
      <c r="I13" s="58">
        <v>76</v>
      </c>
      <c r="J13" s="58">
        <v>63</v>
      </c>
      <c r="K13" s="58">
        <v>82</v>
      </c>
      <c r="L13" s="5"/>
      <c r="M13" s="5"/>
      <c r="N13" s="5"/>
      <c r="O13" s="5"/>
      <c r="P13" s="33">
        <v>80</v>
      </c>
      <c r="Q13" s="11"/>
      <c r="R13" s="11"/>
      <c r="S13" s="34"/>
      <c r="T13" s="17">
        <f>((D13*$D$4+E13*$E$4+F13*$F$4+G13*$G$4+H13*$H$4+I13*$I$4+J13*$J$4+K13*$K$4+L13*$L$4+M13*$M$4+N13*$N$4+O13*$O$4+P13*$P$4+((Q13+R13)/2)*($Q$4+$R$4))/$T$4)*0.95</f>
        <v>70.99666666666667</v>
      </c>
      <c r="U13" s="2"/>
      <c r="V13" s="17">
        <f>T13+U13</f>
        <v>70.99666666666667</v>
      </c>
      <c r="Y13" s="21"/>
      <c r="Z13" s="52"/>
    </row>
    <row r="14" spans="1:26" ht="20.25" customHeight="1" thickBot="1" x14ac:dyDescent="0.3">
      <c r="A14" s="3">
        <v>9</v>
      </c>
      <c r="B14" s="55" t="s">
        <v>41</v>
      </c>
      <c r="C14" s="5"/>
      <c r="D14" s="58">
        <v>68</v>
      </c>
      <c r="E14" s="58">
        <v>61</v>
      </c>
      <c r="F14" s="58">
        <v>64</v>
      </c>
      <c r="G14" s="58">
        <v>81</v>
      </c>
      <c r="H14" s="58">
        <v>78</v>
      </c>
      <c r="I14" s="58">
        <v>70</v>
      </c>
      <c r="J14" s="58">
        <v>66</v>
      </c>
      <c r="K14" s="58">
        <v>82</v>
      </c>
      <c r="L14" s="5"/>
      <c r="M14" s="5"/>
      <c r="N14" s="5"/>
      <c r="O14" s="5"/>
      <c r="P14" s="33">
        <v>85</v>
      </c>
      <c r="Q14" s="8"/>
      <c r="R14" s="11"/>
      <c r="S14" s="34"/>
      <c r="T14" s="17">
        <f>((D14*$D$4+E14*$E$4+F14*$F$4+G14*$G$4+H14*$H$4+I14*$I$4+J14*$J$4+K14*$K$4+L14*$L$4+M14*$M$4+N14*$N$4+O14*$O$4+P14*$P$4+((Q14+R14)/2)*($Q$4+$R$4))/$T$4)*0.95</f>
        <v>70.36333333333333</v>
      </c>
      <c r="U14" s="2"/>
      <c r="V14" s="17">
        <f>T14+U14</f>
        <v>70.36333333333333</v>
      </c>
    </row>
    <row r="15" spans="1:26" ht="18" customHeight="1" thickBot="1" x14ac:dyDescent="0.3">
      <c r="A15" s="3">
        <v>10</v>
      </c>
      <c r="B15" s="55" t="s">
        <v>35</v>
      </c>
      <c r="C15" s="5"/>
      <c r="D15" s="58">
        <v>70</v>
      </c>
      <c r="E15" s="58">
        <v>63</v>
      </c>
      <c r="F15" s="58">
        <v>63</v>
      </c>
      <c r="G15" s="58">
        <v>98</v>
      </c>
      <c r="H15" s="58">
        <v>65</v>
      </c>
      <c r="I15" s="58">
        <v>70</v>
      </c>
      <c r="J15" s="58">
        <v>68</v>
      </c>
      <c r="K15" s="58">
        <v>80</v>
      </c>
      <c r="L15" s="5"/>
      <c r="M15" s="5"/>
      <c r="N15" s="5"/>
      <c r="O15" s="5"/>
      <c r="P15" s="33">
        <v>81</v>
      </c>
      <c r="Q15" s="8"/>
      <c r="R15" s="11"/>
      <c r="S15" s="34"/>
      <c r="T15" s="17">
        <f>((D15*$D$4+E15*$E$4+F15*$F$4+G15*$G$4+H15*$H$4+I15*$I$4+J15*$J$4+K15*$K$4+L15*$L$4+M15*$M$4+N15*$N$4+O15*$O$4+P15*$P$4+((Q15+R15)/2)*($Q$4+$R$4))/$T$4)*0.95</f>
        <v>68.653333333333336</v>
      </c>
      <c r="U15" s="2"/>
      <c r="V15" s="17">
        <f>T15+U15</f>
        <v>68.653333333333336</v>
      </c>
    </row>
    <row r="16" spans="1:26" ht="18" customHeight="1" thickBot="1" x14ac:dyDescent="0.3">
      <c r="A16" s="3">
        <v>11</v>
      </c>
      <c r="B16" s="55" t="s">
        <v>39</v>
      </c>
      <c r="C16" s="5"/>
      <c r="D16" s="58">
        <v>67</v>
      </c>
      <c r="E16" s="58">
        <v>64</v>
      </c>
      <c r="F16" s="58">
        <v>76</v>
      </c>
      <c r="G16" s="58">
        <v>86</v>
      </c>
      <c r="H16" s="58">
        <v>76</v>
      </c>
      <c r="I16" s="58">
        <v>76</v>
      </c>
      <c r="J16" s="58">
        <v>63</v>
      </c>
      <c r="K16" s="58">
        <v>75</v>
      </c>
      <c r="L16" s="5"/>
      <c r="M16" s="5"/>
      <c r="N16" s="5"/>
      <c r="O16" s="5"/>
      <c r="P16" s="33">
        <v>71</v>
      </c>
      <c r="Q16" s="8"/>
      <c r="R16" s="8"/>
      <c r="S16" s="34"/>
      <c r="T16" s="17">
        <f>((D16*$D$4+E16*$E$4+F16*$F$4+G16*$G$4+H16*$H$4+I16*$I$4+J16*$J$4+K16*$K$4+L16*$L$4+M16*$M$4+N16*$N$4+O16*$O$4+P16*$P$4+((Q16+R16)/2)*($Q$4+$R$4))/$T$4)*0.95</f>
        <v>68.62166666666667</v>
      </c>
      <c r="U16" s="2"/>
      <c r="V16" s="17">
        <f>T16+U16</f>
        <v>68.62166666666667</v>
      </c>
    </row>
    <row r="17" spans="1:22" ht="18" customHeight="1" thickBot="1" x14ac:dyDescent="0.3">
      <c r="A17" s="3">
        <v>12</v>
      </c>
      <c r="B17" s="55" t="s">
        <v>43</v>
      </c>
      <c r="C17" s="5"/>
      <c r="D17" s="58">
        <v>67</v>
      </c>
      <c r="E17" s="58">
        <v>62</v>
      </c>
      <c r="F17" s="58">
        <v>63</v>
      </c>
      <c r="G17" s="58">
        <v>90</v>
      </c>
      <c r="H17" s="58">
        <v>77</v>
      </c>
      <c r="I17" s="58">
        <v>70</v>
      </c>
      <c r="J17" s="58">
        <v>65</v>
      </c>
      <c r="K17" s="58">
        <v>81</v>
      </c>
      <c r="L17" s="5"/>
      <c r="M17" s="5"/>
      <c r="N17" s="5"/>
      <c r="O17" s="5"/>
      <c r="P17" s="33">
        <v>73</v>
      </c>
      <c r="Q17" s="8"/>
      <c r="R17" s="8"/>
      <c r="S17" s="34"/>
      <c r="T17" s="17">
        <f>((D17*$D$4+E17*$E$4+F17*$F$4+G17*$G$4+H17*$H$4+I17*$I$4+J17*$J$4+K17*$K$4+L17*$L$4+M17*$M$4+N17*$N$4+O17*$O$4+P17*$P$4+((Q17+R17)/2)*($Q$4+$R$4))/$T$4)*0.95</f>
        <v>67.956666666666663</v>
      </c>
      <c r="U17" s="2"/>
      <c r="V17" s="17">
        <f>T17+U17</f>
        <v>67.956666666666663</v>
      </c>
    </row>
    <row r="18" spans="1:22" ht="18" customHeight="1" thickBot="1" x14ac:dyDescent="0.3">
      <c r="A18" s="3">
        <v>13</v>
      </c>
      <c r="B18" s="55" t="s">
        <v>31</v>
      </c>
      <c r="C18" s="5"/>
      <c r="D18" s="58">
        <v>62</v>
      </c>
      <c r="E18" s="58">
        <v>70</v>
      </c>
      <c r="F18" s="58">
        <v>64</v>
      </c>
      <c r="G18" s="58">
        <v>83</v>
      </c>
      <c r="H18" s="58">
        <v>62</v>
      </c>
      <c r="I18" s="58">
        <v>70</v>
      </c>
      <c r="J18" s="58">
        <v>66</v>
      </c>
      <c r="K18" s="58">
        <v>78</v>
      </c>
      <c r="L18" s="5"/>
      <c r="M18" s="5"/>
      <c r="N18" s="5"/>
      <c r="O18" s="5"/>
      <c r="P18" s="33">
        <v>83</v>
      </c>
      <c r="Q18" s="8"/>
      <c r="R18" s="8"/>
      <c r="S18" s="34"/>
      <c r="T18" s="17">
        <f>((D18*$D$4+E18*$E$4+F18*$F$4+G18*$G$4+H18*$H$4+I18*$I$4+J18*$J$4+K18*$K$4+L18*$L$4+M18*$M$4+N18*$N$4+O18*$O$4+P18*$P$4+((Q18+R18)/2)*($Q$4+$R$4))/$T$4)*0.95</f>
        <v>67.798333333333318</v>
      </c>
      <c r="U18" s="2"/>
      <c r="V18" s="17">
        <f>T18+U18</f>
        <v>67.798333333333318</v>
      </c>
    </row>
    <row r="19" spans="1:22" ht="18" hidden="1" customHeight="1" thickBot="1" x14ac:dyDescent="0.3">
      <c r="A19" s="3">
        <v>14</v>
      </c>
      <c r="B19" s="55" t="s">
        <v>42</v>
      </c>
      <c r="C19" s="5"/>
      <c r="D19" s="58">
        <v>83</v>
      </c>
      <c r="E19" s="55"/>
      <c r="F19" s="58">
        <v>85</v>
      </c>
      <c r="G19" s="58">
        <v>80</v>
      </c>
      <c r="H19" s="58">
        <v>70</v>
      </c>
      <c r="I19" s="58">
        <v>70</v>
      </c>
      <c r="J19" s="58">
        <v>74</v>
      </c>
      <c r="K19" s="58">
        <v>77</v>
      </c>
      <c r="L19" s="5"/>
      <c r="M19" s="5"/>
      <c r="N19" s="5"/>
      <c r="O19" s="5"/>
      <c r="P19" s="33">
        <v>80</v>
      </c>
      <c r="Q19" s="8"/>
      <c r="R19" s="11"/>
      <c r="S19" s="34"/>
      <c r="T19" s="17">
        <f>((D19*$D$4+E19*$E$4+F19*$F$4+G19*$G$4+H19*$H$4+I19*$I$4+J19*$J$4+K19*$K$4+L19*$L$4+M19*$M$4+N19*$N$4+O19*$O$4+P19*$P$4+((Q19+R19)/2)*($Q$4+$R$4))/$T$4)*0.95</f>
        <v>65.86666666666666</v>
      </c>
      <c r="U19" s="2"/>
      <c r="V19" s="17">
        <f>T19+U19</f>
        <v>65.86666666666666</v>
      </c>
    </row>
    <row r="20" spans="1:22" ht="15.75" thickBot="1" x14ac:dyDescent="0.3">
      <c r="A20" s="3">
        <v>14</v>
      </c>
      <c r="B20" s="55" t="s">
        <v>33</v>
      </c>
      <c r="C20" s="5"/>
      <c r="D20" s="58">
        <v>99</v>
      </c>
      <c r="E20" s="58">
        <v>91</v>
      </c>
      <c r="F20" s="58">
        <v>80</v>
      </c>
      <c r="G20" s="58">
        <v>85</v>
      </c>
      <c r="H20" s="58">
        <v>81</v>
      </c>
      <c r="I20" s="58">
        <v>70</v>
      </c>
      <c r="J20" s="58">
        <v>100</v>
      </c>
      <c r="K20" s="58">
        <v>98</v>
      </c>
      <c r="L20" s="5"/>
      <c r="M20" s="5"/>
      <c r="N20" s="5"/>
      <c r="O20" s="5"/>
      <c r="P20" s="33"/>
      <c r="Q20" s="8"/>
      <c r="R20" s="11"/>
      <c r="S20" s="34"/>
      <c r="T20" s="17">
        <f>((D20*$D$4+E20*$E$4+F20*$F$4+G20*$G$4+H20*$H$4+I20*$I$4+J20*$J$4+K20*$K$4+L20*$L$4+M20*$M$4+N20*$N$4+O20*$O$4+P20*$P$4+((Q20+R20)/2)*($Q$4+$R$4))/$T$4)*0.95</f>
        <v>66.215000000000003</v>
      </c>
      <c r="U20" s="2"/>
      <c r="V20" s="17">
        <f>T20+U20</f>
        <v>66.215000000000003</v>
      </c>
    </row>
    <row r="21" spans="1:22" ht="16.5" hidden="1" thickBot="1" x14ac:dyDescent="0.3">
      <c r="A21" s="8">
        <v>16</v>
      </c>
      <c r="B21" s="50"/>
      <c r="C21" s="5"/>
      <c r="D21" s="53"/>
      <c r="E21" s="53"/>
      <c r="F21" s="53"/>
      <c r="G21" s="53"/>
      <c r="H21" s="53"/>
      <c r="I21" s="53"/>
      <c r="J21" s="53"/>
      <c r="K21" s="53"/>
      <c r="L21" s="5"/>
      <c r="M21" s="5"/>
      <c r="N21" s="5"/>
      <c r="O21" s="5"/>
      <c r="P21" s="33"/>
      <c r="Q21" s="8"/>
      <c r="R21" s="11"/>
      <c r="S21" s="34"/>
      <c r="T21" s="17">
        <f t="shared" ref="T21:T22" si="0">((D21*$D$4+E21*$E$4+F21*$F$4+G21*$G$4+H21*$H$4+I21*$I$4+J21*$J$4+K21*$K$4+L21*$L$4+M21*$M$4+N21*$N$4+O21*$O$4+P21*$P$4+((Q21+R21)/2)*($Q$4+$R$4))/$T$4)*0.95</f>
        <v>0</v>
      </c>
      <c r="U21" s="2"/>
      <c r="V21" s="17">
        <f t="shared" ref="V21:V22" si="1">T21+U21</f>
        <v>0</v>
      </c>
    </row>
    <row r="22" spans="1:22" ht="16.5" hidden="1" thickBot="1" x14ac:dyDescent="0.3">
      <c r="A22" s="8">
        <v>17</v>
      </c>
      <c r="B22" s="50"/>
      <c r="C22" s="5"/>
      <c r="D22" s="53"/>
      <c r="E22" s="53"/>
      <c r="F22" s="53"/>
      <c r="G22" s="53"/>
      <c r="H22" s="53"/>
      <c r="I22" s="53"/>
      <c r="J22" s="53"/>
      <c r="K22" s="53"/>
      <c r="L22" s="5"/>
      <c r="M22" s="5"/>
      <c r="N22" s="5"/>
      <c r="O22" s="5"/>
      <c r="P22" s="33"/>
      <c r="Q22" s="8"/>
      <c r="R22" s="8"/>
      <c r="S22" s="34"/>
      <c r="T22" s="17">
        <f t="shared" si="0"/>
        <v>0</v>
      </c>
      <c r="U22" s="2"/>
      <c r="V22" s="17">
        <f t="shared" si="1"/>
        <v>0</v>
      </c>
    </row>
    <row r="23" spans="1:22" x14ac:dyDescent="0.25">
      <c r="L23" s="12"/>
    </row>
    <row r="24" spans="1:22" x14ac:dyDescent="0.25">
      <c r="L24" s="12"/>
    </row>
    <row r="25" spans="1:22" x14ac:dyDescent="0.25">
      <c r="L25" s="12"/>
    </row>
    <row r="26" spans="1:22" x14ac:dyDescent="0.25">
      <c r="L26" s="12"/>
    </row>
    <row r="27" spans="1:22" x14ac:dyDescent="0.25">
      <c r="L27" s="12"/>
    </row>
    <row r="28" spans="1:22" x14ac:dyDescent="0.25">
      <c r="L28" s="12"/>
    </row>
    <row r="29" spans="1:22" x14ac:dyDescent="0.25">
      <c r="L29" s="12"/>
    </row>
  </sheetData>
  <sortState xmlns:xlrd2="http://schemas.microsoft.com/office/spreadsheetml/2017/richdata2" ref="A6:V20">
    <sortCondition descending="1" ref="V6:V20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2617-CEE0-4998-90C4-FC6850994C96}">
  <dimension ref="A1:X23"/>
  <sheetViews>
    <sheetView workbookViewId="0">
      <selection activeCell="B25" sqref="B25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2" customWidth="1"/>
    <col min="17" max="18" width="5.5703125" style="1" customWidth="1"/>
    <col min="19" max="19" width="4.85546875" style="1" customWidth="1"/>
    <col min="20" max="20" width="5.85546875" style="16" customWidth="1"/>
    <col min="21" max="21" width="4.28515625" style="16" customWidth="1"/>
    <col min="22" max="22" width="5.85546875" style="16" customWidth="1"/>
  </cols>
  <sheetData>
    <row r="1" spans="1:24" ht="15.75" x14ac:dyDescent="0.25">
      <c r="A1" s="87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24" ht="15.75" x14ac:dyDescent="0.25">
      <c r="B2" s="86" t="s">
        <v>69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4" x14ac:dyDescent="0.25">
      <c r="T3" s="16" t="s">
        <v>0</v>
      </c>
    </row>
    <row r="4" spans="1:24" s="25" customFormat="1" ht="34.5" customHeight="1" thickBot="1" x14ac:dyDescent="0.25">
      <c r="A4" s="22"/>
      <c r="B4" s="22"/>
      <c r="C4" s="37" t="s">
        <v>1</v>
      </c>
      <c r="D4" s="26">
        <v>3</v>
      </c>
      <c r="E4" s="26">
        <v>3</v>
      </c>
      <c r="F4" s="26">
        <v>3</v>
      </c>
      <c r="G4" s="26">
        <v>1</v>
      </c>
      <c r="H4" s="26">
        <v>4</v>
      </c>
      <c r="I4" s="26">
        <v>4</v>
      </c>
      <c r="J4" s="26">
        <v>2</v>
      </c>
      <c r="K4" s="26">
        <v>4</v>
      </c>
      <c r="L4" s="26"/>
      <c r="M4" s="26"/>
      <c r="N4" s="26"/>
      <c r="O4" s="26"/>
      <c r="P4" s="26"/>
      <c r="Q4" s="26"/>
      <c r="R4" s="26"/>
      <c r="S4" s="22"/>
      <c r="T4" s="24">
        <f>SUM(D4:S4)</f>
        <v>24</v>
      </c>
      <c r="U4" s="22"/>
      <c r="V4" s="22"/>
      <c r="X4" s="29"/>
    </row>
    <row r="5" spans="1:24" s="25" customFormat="1" ht="98.25" customHeight="1" thickBot="1" x14ac:dyDescent="0.25">
      <c r="A5" s="26" t="s">
        <v>2</v>
      </c>
      <c r="B5" s="26" t="s">
        <v>3</v>
      </c>
      <c r="C5" s="36" t="s">
        <v>4</v>
      </c>
      <c r="D5" s="48" t="s">
        <v>6</v>
      </c>
      <c r="E5" s="48" t="s">
        <v>16</v>
      </c>
      <c r="F5" s="48" t="s">
        <v>44</v>
      </c>
      <c r="G5" s="48" t="s">
        <v>11</v>
      </c>
      <c r="H5" s="48" t="s">
        <v>68</v>
      </c>
      <c r="I5" s="48" t="s">
        <v>46</v>
      </c>
      <c r="J5" s="48" t="s">
        <v>5</v>
      </c>
      <c r="K5" s="48" t="s">
        <v>47</v>
      </c>
      <c r="L5" s="4"/>
      <c r="M5" s="4"/>
      <c r="N5" s="4"/>
      <c r="O5" s="4"/>
      <c r="P5" s="4"/>
      <c r="Q5" s="4"/>
      <c r="R5" s="4"/>
      <c r="S5" s="31"/>
      <c r="T5" s="22"/>
      <c r="U5" s="28" t="s">
        <v>8</v>
      </c>
      <c r="V5" s="28" t="s">
        <v>9</v>
      </c>
      <c r="X5" s="29"/>
    </row>
    <row r="6" spans="1:24" ht="18" customHeight="1" thickBot="1" x14ac:dyDescent="0.3">
      <c r="A6" s="3">
        <v>1</v>
      </c>
      <c r="B6" s="54" t="s">
        <v>57</v>
      </c>
      <c r="C6" s="5"/>
      <c r="D6" s="56">
        <v>95</v>
      </c>
      <c r="E6" s="56">
        <v>93</v>
      </c>
      <c r="F6" s="56">
        <v>95</v>
      </c>
      <c r="G6" s="56">
        <v>90</v>
      </c>
      <c r="H6" s="56">
        <v>90</v>
      </c>
      <c r="I6" s="56">
        <v>94</v>
      </c>
      <c r="J6" s="56">
        <v>90</v>
      </c>
      <c r="K6" s="56">
        <v>92</v>
      </c>
      <c r="L6" s="5"/>
      <c r="M6" s="5"/>
      <c r="N6" s="5"/>
      <c r="O6" s="5"/>
      <c r="P6" s="33"/>
      <c r="Q6" s="3"/>
      <c r="R6" s="3"/>
      <c r="S6" s="34"/>
      <c r="T6" s="17">
        <f>((D6*$D$4+E6*$E$4+F6*$F$4+G6*$G$4+H6*$H$4+I6*$I$4+J6*$J$4+K6*$K$4+L6*$L$4+M6*$M$4+N6*$N$4+O6*$O$4+P6*$P$4+((Q6+R6)/2)*($Q$4+$R$4))/$T$4)*0.95</f>
        <v>87.993749999999991</v>
      </c>
      <c r="U6" s="2">
        <v>5</v>
      </c>
      <c r="V6" s="17">
        <f>T6+U6</f>
        <v>92.993749999999991</v>
      </c>
      <c r="X6" s="21"/>
    </row>
    <row r="7" spans="1:24" ht="18" customHeight="1" thickBot="1" x14ac:dyDescent="0.3">
      <c r="A7" s="3">
        <v>2</v>
      </c>
      <c r="B7" s="55" t="s">
        <v>54</v>
      </c>
      <c r="C7" s="5"/>
      <c r="D7" s="58">
        <v>92</v>
      </c>
      <c r="E7" s="58">
        <v>90</v>
      </c>
      <c r="F7" s="58">
        <v>91</v>
      </c>
      <c r="G7" s="58">
        <v>77</v>
      </c>
      <c r="H7" s="58">
        <v>91</v>
      </c>
      <c r="I7" s="58">
        <v>90</v>
      </c>
      <c r="J7" s="58">
        <v>90</v>
      </c>
      <c r="K7" s="58">
        <v>90</v>
      </c>
      <c r="L7" s="5"/>
      <c r="M7" s="5"/>
      <c r="N7" s="5"/>
      <c r="O7" s="5"/>
      <c r="P7" s="33"/>
      <c r="Q7" s="38"/>
      <c r="R7" s="38"/>
      <c r="S7" s="34"/>
      <c r="T7" s="17">
        <f>((D7*$D$4+E7*$E$4+F7*$F$4+G7*$G$4+H7*$H$4+I7*$I$4+J7*$J$4+K7*$K$4+L7*$L$4+M7*$M$4+N7*$N$4+O7*$O$4+P7*$P$4+((Q7+R7)/2)*($Q$4+$R$4))/$T$4)*0.95</f>
        <v>85.5</v>
      </c>
      <c r="U7" s="2">
        <v>2</v>
      </c>
      <c r="V7" s="17">
        <f>T7+U7</f>
        <v>87.5</v>
      </c>
      <c r="X7" s="21"/>
    </row>
    <row r="8" spans="1:24" ht="18" customHeight="1" thickBot="1" x14ac:dyDescent="0.3">
      <c r="A8" s="3">
        <v>3</v>
      </c>
      <c r="B8" s="55" t="s">
        <v>52</v>
      </c>
      <c r="C8" s="5"/>
      <c r="D8" s="58">
        <v>73</v>
      </c>
      <c r="E8" s="58">
        <v>90</v>
      </c>
      <c r="F8" s="58">
        <v>90</v>
      </c>
      <c r="G8" s="58">
        <v>90</v>
      </c>
      <c r="H8" s="58">
        <v>90</v>
      </c>
      <c r="I8" s="58">
        <v>92</v>
      </c>
      <c r="J8" s="58">
        <v>90</v>
      </c>
      <c r="K8" s="58">
        <v>94</v>
      </c>
      <c r="L8" s="5"/>
      <c r="M8" s="5"/>
      <c r="N8" s="5"/>
      <c r="O8" s="5"/>
      <c r="P8" s="33"/>
      <c r="Q8" s="3"/>
      <c r="R8" s="38"/>
      <c r="S8" s="34"/>
      <c r="T8" s="17">
        <f>((D8*$D$4+E8*$E$4+F8*$F$4+G8*$G$4+H8*$H$4+I8*$I$4+J8*$J$4+K8*$K$4+L8*$L$4+M8*$M$4+N8*$N$4+O8*$O$4+P8*$P$4+((Q8+R8)/2)*($Q$4+$R$4))/$T$4)*0.95</f>
        <v>84.431249999999991</v>
      </c>
      <c r="U8" s="2"/>
      <c r="V8" s="17">
        <f>T8+U8</f>
        <v>84.431249999999991</v>
      </c>
      <c r="X8" s="21"/>
    </row>
    <row r="9" spans="1:24" ht="18" customHeight="1" thickBot="1" x14ac:dyDescent="0.3">
      <c r="A9" s="3">
        <v>4</v>
      </c>
      <c r="B9" s="55" t="s">
        <v>55</v>
      </c>
      <c r="C9" s="5"/>
      <c r="D9" s="58">
        <v>80</v>
      </c>
      <c r="E9" s="58">
        <v>91</v>
      </c>
      <c r="F9" s="58">
        <v>85</v>
      </c>
      <c r="G9" s="58">
        <v>90</v>
      </c>
      <c r="H9" s="58">
        <v>90</v>
      </c>
      <c r="I9" s="58">
        <v>90</v>
      </c>
      <c r="J9" s="58">
        <v>95</v>
      </c>
      <c r="K9" s="58">
        <v>90</v>
      </c>
      <c r="L9" s="5"/>
      <c r="M9" s="5"/>
      <c r="N9" s="5"/>
      <c r="O9" s="5"/>
      <c r="P9" s="33"/>
      <c r="Q9" s="3"/>
      <c r="R9" s="38"/>
      <c r="S9" s="34"/>
      <c r="T9" s="17">
        <f>((D9*$D$4+E9*$E$4+F9*$F$4+G9*$G$4+H9*$H$4+I9*$I$4+J9*$J$4+K9*$K$4+L9*$L$4+M9*$M$4+N9*$N$4+O9*$O$4+P9*$P$4+((Q9+R9)/2)*($Q$4+$R$4))/$T$4)*0.95</f>
        <v>84.233333333333334</v>
      </c>
      <c r="U9" s="2"/>
      <c r="V9" s="17">
        <f>T9+U9</f>
        <v>84.233333333333334</v>
      </c>
      <c r="X9" s="21"/>
    </row>
    <row r="10" spans="1:24" ht="17.25" customHeight="1" thickBot="1" x14ac:dyDescent="0.3">
      <c r="A10" s="3">
        <v>5</v>
      </c>
      <c r="B10" s="55" t="s">
        <v>64</v>
      </c>
      <c r="C10" s="5"/>
      <c r="D10" s="58">
        <v>90</v>
      </c>
      <c r="E10" s="58">
        <v>81</v>
      </c>
      <c r="F10" s="58">
        <v>86</v>
      </c>
      <c r="G10" s="58">
        <v>90</v>
      </c>
      <c r="H10" s="58">
        <v>90</v>
      </c>
      <c r="I10" s="58">
        <v>90</v>
      </c>
      <c r="J10" s="58">
        <v>90</v>
      </c>
      <c r="K10" s="58">
        <v>88</v>
      </c>
      <c r="L10" s="5"/>
      <c r="M10" s="5"/>
      <c r="N10" s="5"/>
      <c r="O10" s="5"/>
      <c r="P10" s="33"/>
      <c r="Q10" s="3"/>
      <c r="R10" s="38"/>
      <c r="S10" s="34"/>
      <c r="T10" s="17">
        <f>((D10*$D$4+E10*$E$4+F10*$F$4+G10*$G$4+H10*$H$4+I10*$I$4+J10*$J$4+K10*$K$4+L10*$L$4+M10*$M$4+N10*$N$4+O10*$O$4+P10*$P$4+((Q10+R10)/2)*($Q$4+$R$4))/$T$4)*0.95</f>
        <v>83.639583333333334</v>
      </c>
      <c r="U10" s="2"/>
      <c r="V10" s="17">
        <f>T10+U10</f>
        <v>83.639583333333334</v>
      </c>
      <c r="X10" s="21"/>
    </row>
    <row r="11" spans="1:24" ht="18" customHeight="1" thickBot="1" x14ac:dyDescent="0.3">
      <c r="A11" s="3">
        <v>6</v>
      </c>
      <c r="B11" s="55" t="s">
        <v>60</v>
      </c>
      <c r="C11" s="5"/>
      <c r="D11" s="58">
        <v>84</v>
      </c>
      <c r="E11" s="58">
        <v>92</v>
      </c>
      <c r="F11" s="58">
        <v>85</v>
      </c>
      <c r="G11" s="58">
        <v>81</v>
      </c>
      <c r="H11" s="58">
        <v>90</v>
      </c>
      <c r="I11" s="58">
        <v>76</v>
      </c>
      <c r="J11" s="58">
        <v>90</v>
      </c>
      <c r="K11" s="58">
        <v>86</v>
      </c>
      <c r="L11" s="5"/>
      <c r="M11" s="5"/>
      <c r="N11" s="5"/>
      <c r="O11" s="5"/>
      <c r="P11" s="33"/>
      <c r="Q11" s="38"/>
      <c r="R11" s="38"/>
      <c r="S11" s="34"/>
      <c r="T11" s="17">
        <f>((D11*$D$4+E11*$E$4+F11*$F$4+G11*$G$4+H11*$H$4+I11*$I$4+J11*$J$4+K11*$K$4+L11*$L$4+M11*$M$4+N11*$N$4+O11*$O$4+P11*$P$4+((Q11+R11)/2)*($Q$4+$R$4))/$T$4)*0.95</f>
        <v>81.224999999999994</v>
      </c>
      <c r="U11" s="2"/>
      <c r="V11" s="17">
        <f>T11+U11</f>
        <v>81.224999999999994</v>
      </c>
      <c r="X11" s="21"/>
    </row>
    <row r="12" spans="1:24" ht="18" customHeight="1" thickBot="1" x14ac:dyDescent="0.3">
      <c r="A12" s="3">
        <v>7</v>
      </c>
      <c r="B12" s="55" t="s">
        <v>65</v>
      </c>
      <c r="C12" s="5"/>
      <c r="D12" s="58">
        <v>73</v>
      </c>
      <c r="E12" s="58">
        <v>90</v>
      </c>
      <c r="F12" s="58">
        <v>90</v>
      </c>
      <c r="G12" s="58">
        <v>75</v>
      </c>
      <c r="H12" s="58">
        <v>76</v>
      </c>
      <c r="I12" s="58">
        <v>80</v>
      </c>
      <c r="J12" s="58">
        <v>90</v>
      </c>
      <c r="K12" s="58">
        <v>90</v>
      </c>
      <c r="L12" s="5"/>
      <c r="M12" s="5"/>
      <c r="N12" s="5"/>
      <c r="O12" s="5"/>
      <c r="P12" s="33"/>
      <c r="Q12" s="38"/>
      <c r="R12" s="38"/>
      <c r="S12" s="34"/>
      <c r="T12" s="17">
        <f>((D12*$D$4+E12*$E$4+F12*$F$4+G12*$G$4+H12*$H$4+I12*$I$4+J12*$J$4+K12*$K$4+L12*$L$4+M12*$M$4+N12*$N$4+O12*$O$4+P12*$P$4+((Q12+R12)/2)*($Q$4+$R$4))/$T$4)*0.95</f>
        <v>79.087499999999991</v>
      </c>
      <c r="U12" s="2"/>
      <c r="V12" s="17">
        <f>T12+U12</f>
        <v>79.087499999999991</v>
      </c>
      <c r="X12" s="21"/>
    </row>
    <row r="13" spans="1:24" ht="18" customHeight="1" thickBot="1" x14ac:dyDescent="0.3">
      <c r="A13" s="3">
        <v>8</v>
      </c>
      <c r="B13" s="55" t="s">
        <v>67</v>
      </c>
      <c r="C13" s="5"/>
      <c r="D13" s="58">
        <v>78</v>
      </c>
      <c r="E13" s="58">
        <v>75</v>
      </c>
      <c r="F13" s="58">
        <v>77</v>
      </c>
      <c r="G13" s="58">
        <v>76</v>
      </c>
      <c r="H13" s="58">
        <v>76</v>
      </c>
      <c r="I13" s="58">
        <v>80</v>
      </c>
      <c r="J13" s="58">
        <v>75</v>
      </c>
      <c r="K13" s="58">
        <v>78</v>
      </c>
      <c r="L13" s="5"/>
      <c r="M13" s="5"/>
      <c r="N13" s="5"/>
      <c r="O13" s="5"/>
      <c r="P13" s="33"/>
      <c r="Q13" s="3"/>
      <c r="R13" s="38"/>
      <c r="S13" s="34"/>
      <c r="T13" s="17">
        <f>((D13*$D$4+E13*$E$4+F13*$F$4+G13*$G$4+H13*$H$4+I13*$I$4+J13*$J$4+K13*$K$4+L13*$L$4+M13*$M$4+N13*$N$4+O13*$O$4+P13*$P$4+((Q13+R13)/2)*($Q$4+$R$4))/$T$4)*0.95</f>
        <v>73.308333333333337</v>
      </c>
      <c r="U13" s="2"/>
      <c r="V13" s="17">
        <f>T13+U13</f>
        <v>73.308333333333337</v>
      </c>
    </row>
    <row r="14" spans="1:24" ht="20.25" hidden="1" customHeight="1" thickBot="1" x14ac:dyDescent="0.3">
      <c r="A14" s="3">
        <v>9</v>
      </c>
      <c r="B14" s="55" t="s">
        <v>59</v>
      </c>
      <c r="C14" s="5"/>
      <c r="D14" s="58">
        <v>75</v>
      </c>
      <c r="E14" s="55"/>
      <c r="F14" s="55"/>
      <c r="G14" s="57">
        <v>36</v>
      </c>
      <c r="H14" s="57">
        <v>10</v>
      </c>
      <c r="I14" s="55"/>
      <c r="J14" s="57">
        <v>4</v>
      </c>
      <c r="K14" s="55"/>
      <c r="L14" s="5"/>
      <c r="M14" s="5"/>
      <c r="N14" s="5"/>
      <c r="O14" s="5"/>
      <c r="P14" s="33"/>
      <c r="Q14" s="3"/>
      <c r="R14" s="38"/>
      <c r="S14" s="34"/>
      <c r="T14" s="17">
        <f>((D14*$D$4+E14*$E$4+F14*$F$4+G14*$G$4+H14*$H$4+I14*$I$4+J14*$J$4+K14*$K$4+L14*$L$4+M14*$M$4+N14*$N$4+O14*$O$4+P14*$P$4+((Q14+R14)/2)*($Q$4+$R$4))/$T$4)*0.95</f>
        <v>12.231249999999999</v>
      </c>
      <c r="U14" s="2"/>
      <c r="V14" s="17">
        <f>T14+U14</f>
        <v>12.231249999999999</v>
      </c>
    </row>
    <row r="15" spans="1:24" ht="15.75" thickBot="1" x14ac:dyDescent="0.3">
      <c r="A15" s="3">
        <v>9</v>
      </c>
      <c r="B15" s="55" t="s">
        <v>61</v>
      </c>
      <c r="C15" s="5"/>
      <c r="D15" s="58">
        <v>71</v>
      </c>
      <c r="E15" s="58">
        <v>74</v>
      </c>
      <c r="F15" s="58">
        <v>85</v>
      </c>
      <c r="G15" s="58">
        <v>90</v>
      </c>
      <c r="H15" s="58">
        <v>78</v>
      </c>
      <c r="I15" s="58">
        <v>70</v>
      </c>
      <c r="J15" s="58">
        <v>80</v>
      </c>
      <c r="K15" s="58">
        <v>75</v>
      </c>
      <c r="L15" s="5"/>
      <c r="M15" s="5"/>
      <c r="N15" s="5"/>
      <c r="O15" s="5"/>
      <c r="P15" s="33"/>
      <c r="Q15" s="3"/>
      <c r="R15" s="38"/>
      <c r="S15" s="34"/>
      <c r="T15" s="17">
        <f>((D15*$D$4+E15*$E$4+F15*$F$4+G15*$G$4+H15*$H$4+I15*$I$4+J15*$J$4+K15*$K$4+L15*$L$4+M15*$M$4+N15*$N$4+O15*$O$4+P15*$P$4+((Q15+R15)/2)*($Q$4+$R$4))/$T$4)*0.95</f>
        <v>72.516666666666666</v>
      </c>
      <c r="U15" s="2"/>
      <c r="V15" s="17">
        <f>T15+U15</f>
        <v>72.516666666666666</v>
      </c>
    </row>
    <row r="16" spans="1:24" ht="15.75" thickBot="1" x14ac:dyDescent="0.3">
      <c r="A16" s="3">
        <v>10</v>
      </c>
      <c r="B16" s="55" t="s">
        <v>51</v>
      </c>
      <c r="C16" s="5"/>
      <c r="D16" s="58">
        <v>85</v>
      </c>
      <c r="E16" s="58">
        <v>76</v>
      </c>
      <c r="F16" s="58">
        <v>78</v>
      </c>
      <c r="G16" s="58">
        <v>73</v>
      </c>
      <c r="H16" s="58">
        <v>76</v>
      </c>
      <c r="I16" s="58">
        <v>80</v>
      </c>
      <c r="J16" s="58">
        <v>75</v>
      </c>
      <c r="K16" s="58">
        <v>64</v>
      </c>
      <c r="L16" s="5"/>
      <c r="M16" s="5"/>
      <c r="N16" s="5"/>
      <c r="O16" s="5"/>
      <c r="P16" s="33"/>
      <c r="Q16" s="38"/>
      <c r="R16" s="38"/>
      <c r="S16" s="34"/>
      <c r="T16" s="17">
        <f>((D16*$D$4+E16*$E$4+F16*$F$4+G16*$G$4+H16*$H$4+I16*$I$4+J16*$J$4+K16*$K$4+L16*$L$4+M16*$M$4+N16*$N$4+O16*$O$4+P16*$P$4+((Q16+R16)/2)*($Q$4+$R$4))/$T$4)*0.95</f>
        <v>72.041666666666657</v>
      </c>
      <c r="U16" s="2"/>
      <c r="V16" s="17">
        <f>T16+U16</f>
        <v>72.041666666666657</v>
      </c>
    </row>
    <row r="17" spans="1:22" ht="15.75" thickBot="1" x14ac:dyDescent="0.3">
      <c r="A17" s="3">
        <v>11</v>
      </c>
      <c r="B17" s="55" t="s">
        <v>63</v>
      </c>
      <c r="C17" s="5"/>
      <c r="D17" s="58">
        <v>80</v>
      </c>
      <c r="E17" s="58">
        <v>62</v>
      </c>
      <c r="F17" s="58">
        <v>79</v>
      </c>
      <c r="G17" s="58">
        <v>81</v>
      </c>
      <c r="H17" s="58">
        <v>72</v>
      </c>
      <c r="I17" s="58">
        <v>76</v>
      </c>
      <c r="J17" s="58">
        <v>66</v>
      </c>
      <c r="K17" s="58">
        <v>82</v>
      </c>
      <c r="L17" s="5"/>
      <c r="M17" s="5"/>
      <c r="N17" s="5"/>
      <c r="O17" s="5"/>
      <c r="P17" s="33"/>
      <c r="Q17" s="38"/>
      <c r="R17" s="38"/>
      <c r="S17" s="34"/>
      <c r="T17" s="17">
        <f>((D17*$D$4+E17*$E$4+F17*$F$4+G17*$G$4+H17*$H$4+I17*$I$4+J17*$J$4+K17*$K$4+L17*$L$4+M17*$M$4+N17*$N$4+O17*$O$4+P17*$P$4+((Q17+R17)/2)*($Q$4+$R$4))/$T$4)*0.95</f>
        <v>71.091666666666654</v>
      </c>
      <c r="U17" s="2"/>
      <c r="V17" s="17">
        <f>T17+U17</f>
        <v>71.091666666666654</v>
      </c>
    </row>
    <row r="18" spans="1:22" ht="15.75" thickBot="1" x14ac:dyDescent="0.3">
      <c r="A18" s="3">
        <v>12</v>
      </c>
      <c r="B18" s="55" t="s">
        <v>56</v>
      </c>
      <c r="C18" s="5"/>
      <c r="D18" s="58">
        <v>69</v>
      </c>
      <c r="E18" s="58">
        <v>62</v>
      </c>
      <c r="F18" s="58">
        <v>76</v>
      </c>
      <c r="G18" s="58">
        <v>85</v>
      </c>
      <c r="H18" s="58">
        <v>76</v>
      </c>
      <c r="I18" s="58">
        <v>76</v>
      </c>
      <c r="J18" s="58">
        <v>67</v>
      </c>
      <c r="K18" s="58">
        <v>84</v>
      </c>
      <c r="L18" s="5"/>
      <c r="M18" s="5"/>
      <c r="N18" s="5"/>
      <c r="O18" s="5"/>
      <c r="P18" s="33"/>
      <c r="Q18" s="38"/>
      <c r="R18" s="38"/>
      <c r="S18" s="34"/>
      <c r="T18" s="17">
        <f>((D18*$D$4+E18*$E$4+F18*$F$4+G18*$G$4+H18*$H$4+I18*$I$4+J18*$J$4+K18*$K$4+L18*$L$4+M18*$M$4+N18*$N$4+O18*$O$4+P18*$P$4+((Q18+R18)/2)*($Q$4+$R$4))/$T$4)*0.95</f>
        <v>70.61666666666666</v>
      </c>
      <c r="U18" s="2"/>
      <c r="V18" s="17">
        <f>T18+U18</f>
        <v>70.61666666666666</v>
      </c>
    </row>
    <row r="19" spans="1:22" ht="15.75" thickBot="1" x14ac:dyDescent="0.3">
      <c r="A19" s="3">
        <v>13</v>
      </c>
      <c r="B19" s="55" t="s">
        <v>53</v>
      </c>
      <c r="C19" s="5"/>
      <c r="D19" s="58">
        <v>82</v>
      </c>
      <c r="E19" s="58">
        <v>61</v>
      </c>
      <c r="F19" s="58">
        <v>77</v>
      </c>
      <c r="G19" s="58">
        <v>69</v>
      </c>
      <c r="H19" s="58">
        <v>70</v>
      </c>
      <c r="I19" s="58">
        <v>76</v>
      </c>
      <c r="J19" s="58">
        <v>65</v>
      </c>
      <c r="K19" s="58">
        <v>82</v>
      </c>
      <c r="L19" s="5"/>
      <c r="M19" s="5"/>
      <c r="N19" s="5"/>
      <c r="O19" s="5"/>
      <c r="P19" s="33"/>
      <c r="Q19" s="3"/>
      <c r="R19" s="38"/>
      <c r="S19" s="34"/>
      <c r="T19" s="17">
        <f>((D19*$D$4+E19*$E$4+F19*$F$4+G19*$G$4+H19*$H$4+I19*$I$4+J19*$J$4+K19*$K$4+L19*$L$4+M19*$M$4+N19*$N$4+O19*$O$4+P19*$P$4+((Q19+R19)/2)*($Q$4+$R$4))/$T$4)*0.95</f>
        <v>70.10208333333334</v>
      </c>
      <c r="U19" s="2"/>
      <c r="V19" s="17">
        <f>T19+U19</f>
        <v>70.10208333333334</v>
      </c>
    </row>
    <row r="20" spans="1:22" ht="15.75" thickBot="1" x14ac:dyDescent="0.3">
      <c r="A20" s="3">
        <v>14</v>
      </c>
      <c r="B20" s="55" t="s">
        <v>62</v>
      </c>
      <c r="C20" s="5"/>
      <c r="D20" s="58">
        <v>73</v>
      </c>
      <c r="E20" s="58">
        <v>63</v>
      </c>
      <c r="F20" s="58">
        <v>64</v>
      </c>
      <c r="G20" s="58">
        <v>81</v>
      </c>
      <c r="H20" s="58">
        <v>70</v>
      </c>
      <c r="I20" s="58">
        <v>72</v>
      </c>
      <c r="J20" s="58">
        <v>66</v>
      </c>
      <c r="K20" s="58">
        <v>90</v>
      </c>
      <c r="L20" s="5"/>
      <c r="M20" s="5"/>
      <c r="N20" s="5"/>
      <c r="O20" s="5"/>
      <c r="P20" s="33"/>
      <c r="Q20" s="3"/>
      <c r="R20" s="38"/>
      <c r="S20" s="34"/>
      <c r="T20" s="17">
        <f>((D20*$D$4+E20*$E$4+F20*$F$4+G20*$G$4+H20*$H$4+I20*$I$4+J20*$J$4+K20*$K$4+L20*$L$4+M20*$M$4+N20*$N$4+O20*$O$4+P20*$P$4+((Q20+R20)/2)*($Q$4+$R$4))/$T$4)*0.95</f>
        <v>68.91458333333334</v>
      </c>
      <c r="U20" s="2"/>
      <c r="V20" s="17">
        <f>T20+U20</f>
        <v>68.91458333333334</v>
      </c>
    </row>
    <row r="21" spans="1:22" ht="15.75" thickBot="1" x14ac:dyDescent="0.3">
      <c r="A21" s="3">
        <v>15</v>
      </c>
      <c r="B21" s="55" t="s">
        <v>58</v>
      </c>
      <c r="C21" s="5"/>
      <c r="D21" s="58">
        <v>72</v>
      </c>
      <c r="E21" s="58">
        <v>61</v>
      </c>
      <c r="F21" s="58">
        <v>67</v>
      </c>
      <c r="G21" s="58">
        <v>71</v>
      </c>
      <c r="H21" s="58">
        <v>75</v>
      </c>
      <c r="I21" s="58">
        <v>70</v>
      </c>
      <c r="J21" s="58">
        <v>65</v>
      </c>
      <c r="K21" s="58">
        <v>78</v>
      </c>
      <c r="L21" s="5"/>
      <c r="M21" s="5"/>
      <c r="N21" s="5"/>
      <c r="O21" s="5"/>
      <c r="P21" s="33"/>
      <c r="Q21" s="3"/>
      <c r="R21" s="38"/>
      <c r="S21" s="34"/>
      <c r="T21" s="17">
        <f>((D21*$D$4+E21*$E$4+F21*$F$4+G21*$G$4+H21*$H$4+I21*$I$4+J21*$J$4+K21*$K$4+L21*$L$4+M21*$M$4+N21*$N$4+O21*$O$4+P21*$P$4+((Q21+R21)/2)*($Q$4+$R$4))/$T$4)*0.95</f>
        <v>67.014583333333334</v>
      </c>
      <c r="U21" s="2"/>
      <c r="V21" s="17">
        <f>T21+U21</f>
        <v>67.014583333333334</v>
      </c>
    </row>
    <row r="22" spans="1:22" ht="15.75" thickBot="1" x14ac:dyDescent="0.3">
      <c r="A22" s="3">
        <v>16</v>
      </c>
      <c r="B22" s="55" t="s">
        <v>66</v>
      </c>
      <c r="C22" s="5"/>
      <c r="D22" s="58">
        <v>60</v>
      </c>
      <c r="E22" s="58">
        <v>62</v>
      </c>
      <c r="F22" s="58">
        <v>68</v>
      </c>
      <c r="G22" s="58">
        <v>73</v>
      </c>
      <c r="H22" s="58">
        <v>70</v>
      </c>
      <c r="I22" s="58">
        <v>72</v>
      </c>
      <c r="J22" s="58">
        <v>65</v>
      </c>
      <c r="K22" s="58">
        <v>75</v>
      </c>
      <c r="L22" s="5"/>
      <c r="M22" s="5"/>
      <c r="N22" s="5"/>
      <c r="O22" s="5"/>
      <c r="P22" s="33"/>
      <c r="Q22" s="3"/>
      <c r="R22" s="3"/>
      <c r="S22" s="34"/>
      <c r="T22" s="17">
        <f>((D22*$D$4+E22*$E$4+F22*$F$4+G22*$G$4+H22*$H$4+I22*$I$4+J22*$J$4+K22*$K$4+L22*$L$4+M22*$M$4+N22*$N$4+O22*$O$4+P22*$P$4+((Q22+R22)/2)*($Q$4+$R$4))/$T$4)*0.95</f>
        <v>64.956249999999997</v>
      </c>
      <c r="U22" s="2"/>
      <c r="V22" s="17">
        <f>T22+U22</f>
        <v>64.956249999999997</v>
      </c>
    </row>
    <row r="23" spans="1:22" hidden="1" x14ac:dyDescent="0.25">
      <c r="A23" s="3">
        <v>18</v>
      </c>
      <c r="B23" s="41"/>
      <c r="C23" s="5"/>
      <c r="D23" s="3"/>
      <c r="E23" s="38"/>
      <c r="F23" s="3"/>
      <c r="G23" s="3"/>
      <c r="H23" s="39"/>
      <c r="I23" s="3"/>
      <c r="J23" s="3"/>
      <c r="K23" s="3"/>
      <c r="L23" s="5"/>
      <c r="M23" s="5"/>
      <c r="N23" s="5"/>
      <c r="O23" s="5"/>
      <c r="P23" s="33"/>
      <c r="Q23" s="3"/>
      <c r="R23" s="38"/>
      <c r="S23" s="34"/>
      <c r="T23" s="17">
        <f t="shared" ref="T6:T23" si="0">((D23*$D$4+E23*$E$4+F23*$F$4+G23*$G$4+H23*$H$4+I23*$I$4+J23*$J$4+K23*$K$4+L23*$L$4+M23*$M$4+N23*$N$4+O23*$O$4+P23*$P$4+((Q23+R23)/2)*($Q$4+$R$4))/$T$4)*0.95</f>
        <v>0</v>
      </c>
      <c r="U23" s="2"/>
      <c r="V23" s="17">
        <f t="shared" ref="V6:V23" si="1">T23+U23</f>
        <v>0</v>
      </c>
    </row>
  </sheetData>
  <sortState xmlns:xlrd2="http://schemas.microsoft.com/office/spreadsheetml/2017/richdata2" ref="A6:V22">
    <sortCondition descending="1" ref="V6:V22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CDEE0-F368-4B05-93E3-308252B34F1E}">
  <dimension ref="A1:X30"/>
  <sheetViews>
    <sheetView workbookViewId="0">
      <selection activeCell="I14" sqref="I14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2" customWidth="1"/>
    <col min="17" max="18" width="5.5703125" style="1" customWidth="1"/>
    <col min="19" max="19" width="4.85546875" style="1" customWidth="1"/>
    <col min="20" max="20" width="5.85546875" style="16" customWidth="1"/>
    <col min="21" max="21" width="4.28515625" style="16" customWidth="1"/>
    <col min="22" max="22" width="5.85546875" style="16" customWidth="1"/>
  </cols>
  <sheetData>
    <row r="1" spans="1:24" ht="15.75" x14ac:dyDescent="0.25">
      <c r="A1" s="85" t="s">
        <v>71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4" ht="15.75" x14ac:dyDescent="0.25">
      <c r="B2" s="86" t="s">
        <v>14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4" x14ac:dyDescent="0.25">
      <c r="T3" s="16" t="s">
        <v>0</v>
      </c>
    </row>
    <row r="4" spans="1:24" s="25" customFormat="1" ht="34.5" customHeight="1" thickBot="1" x14ac:dyDescent="0.25">
      <c r="A4" s="26"/>
      <c r="B4" s="26"/>
      <c r="C4" s="42" t="s">
        <v>1</v>
      </c>
      <c r="D4" s="26">
        <v>3</v>
      </c>
      <c r="E4" s="26">
        <v>3</v>
      </c>
      <c r="F4" s="26">
        <v>3</v>
      </c>
      <c r="G4" s="26">
        <v>2</v>
      </c>
      <c r="H4" s="26">
        <v>4</v>
      </c>
      <c r="I4" s="26">
        <v>3</v>
      </c>
      <c r="J4" s="26">
        <v>4</v>
      </c>
      <c r="K4" s="26">
        <v>4</v>
      </c>
      <c r="L4" s="26"/>
      <c r="M4" s="26"/>
      <c r="N4" s="26"/>
      <c r="O4" s="26"/>
      <c r="P4" s="26">
        <v>6</v>
      </c>
      <c r="Q4" s="26"/>
      <c r="R4" s="26"/>
      <c r="S4" s="26"/>
      <c r="T4" s="43">
        <f>SUM(D4:S4)</f>
        <v>32</v>
      </c>
      <c r="U4" s="26"/>
      <c r="V4" s="26"/>
      <c r="X4" s="29"/>
    </row>
    <row r="5" spans="1:24" s="1" customFormat="1" ht="98.25" customHeight="1" thickBot="1" x14ac:dyDescent="0.3">
      <c r="A5" s="22" t="s">
        <v>2</v>
      </c>
      <c r="B5" s="22" t="s">
        <v>3</v>
      </c>
      <c r="C5" s="23" t="s">
        <v>4</v>
      </c>
      <c r="D5" s="51" t="s">
        <v>91</v>
      </c>
      <c r="E5" s="48" t="s">
        <v>92</v>
      </c>
      <c r="F5" s="48" t="s">
        <v>93</v>
      </c>
      <c r="G5" s="48" t="s">
        <v>15</v>
      </c>
      <c r="H5" s="48" t="s">
        <v>94</v>
      </c>
      <c r="I5" s="48" t="s">
        <v>95</v>
      </c>
      <c r="J5" s="48" t="s">
        <v>96</v>
      </c>
      <c r="K5" s="48" t="s">
        <v>97</v>
      </c>
      <c r="L5" s="30"/>
      <c r="M5" s="30"/>
      <c r="N5" s="30"/>
      <c r="O5" s="59"/>
      <c r="P5" s="61" t="s">
        <v>148</v>
      </c>
      <c r="Q5" s="67"/>
      <c r="R5" s="66"/>
      <c r="S5" s="31"/>
      <c r="T5" s="22"/>
      <c r="U5" s="28" t="s">
        <v>8</v>
      </c>
      <c r="V5" s="28" t="s">
        <v>9</v>
      </c>
    </row>
    <row r="6" spans="1:24" s="1" customFormat="1" ht="18" customHeight="1" thickBot="1" x14ac:dyDescent="0.3">
      <c r="A6" s="3">
        <v>1</v>
      </c>
      <c r="B6" s="54" t="s">
        <v>89</v>
      </c>
      <c r="C6" s="68"/>
      <c r="D6" s="56">
        <v>87</v>
      </c>
      <c r="E6" s="56">
        <v>92</v>
      </c>
      <c r="F6" s="56">
        <v>91</v>
      </c>
      <c r="G6" s="56">
        <v>100</v>
      </c>
      <c r="H6" s="56">
        <v>90</v>
      </c>
      <c r="I6" s="56">
        <v>94</v>
      </c>
      <c r="J6" s="56">
        <v>90</v>
      </c>
      <c r="K6" s="56">
        <v>90</v>
      </c>
      <c r="L6" s="40"/>
      <c r="M6" s="5"/>
      <c r="N6" s="5"/>
      <c r="O6" s="5"/>
      <c r="P6" s="63">
        <v>90</v>
      </c>
      <c r="Q6" s="5"/>
      <c r="R6" s="5"/>
      <c r="S6" s="14"/>
      <c r="T6" s="17">
        <f>((D6*$D$4+E6*$E$4+F6*$F$4+G6*$G$4+H6*$H$4+I6*$I$4+J6*$J$4+K6*$K$4+L6*$L$4+M6*$M$4+N6*$N$4+O6*$O$4+P6*$P$4+((Q6+R6)/2)*($Q$4+$R$4))/$T$4)*0.95</f>
        <v>86.45</v>
      </c>
      <c r="U6" s="2">
        <v>2</v>
      </c>
      <c r="V6" s="17">
        <f>T6+U6</f>
        <v>88.45</v>
      </c>
    </row>
    <row r="7" spans="1:24" s="1" customFormat="1" ht="18" customHeight="1" thickBot="1" x14ac:dyDescent="0.3">
      <c r="A7" s="3">
        <v>2</v>
      </c>
      <c r="B7" s="55" t="s">
        <v>74</v>
      </c>
      <c r="C7" s="68"/>
      <c r="D7" s="58">
        <v>73</v>
      </c>
      <c r="E7" s="58">
        <v>86</v>
      </c>
      <c r="F7" s="58">
        <v>80</v>
      </c>
      <c r="G7" s="58">
        <v>100</v>
      </c>
      <c r="H7" s="58">
        <v>90</v>
      </c>
      <c r="I7" s="58">
        <v>91</v>
      </c>
      <c r="J7" s="58">
        <v>90</v>
      </c>
      <c r="K7" s="58">
        <v>90</v>
      </c>
      <c r="L7" s="5"/>
      <c r="M7" s="5"/>
      <c r="N7" s="5"/>
      <c r="O7" s="5"/>
      <c r="P7" s="64">
        <v>60</v>
      </c>
      <c r="Q7" s="3"/>
      <c r="R7" s="3"/>
      <c r="S7" s="34"/>
      <c r="T7" s="17">
        <f>((D7*$D$4+E7*$E$4+F7*$F$4+G7*$G$4+H7*$H$4+I7*$I$4+J7*$J$4+K7*$K$4+L7*$L$4+M7*$M$4+N7*$N$4+O7*$O$4+P7*$P$4+((Q7+R7)/2)*($Q$4+$R$4))/$T$4)*0.95</f>
        <v>78.078125</v>
      </c>
      <c r="U7" s="2"/>
      <c r="V7" s="17">
        <f>T7+U7</f>
        <v>78.078125</v>
      </c>
    </row>
    <row r="8" spans="1:24" s="1" customFormat="1" ht="18" customHeight="1" thickBot="1" x14ac:dyDescent="0.3">
      <c r="A8" s="3">
        <v>3</v>
      </c>
      <c r="B8" s="55" t="s">
        <v>85</v>
      </c>
      <c r="C8" s="68"/>
      <c r="D8" s="58">
        <v>80</v>
      </c>
      <c r="E8" s="58">
        <v>84</v>
      </c>
      <c r="F8" s="58">
        <v>76</v>
      </c>
      <c r="G8" s="58">
        <v>68</v>
      </c>
      <c r="H8" s="58">
        <v>90</v>
      </c>
      <c r="I8" s="58">
        <v>90</v>
      </c>
      <c r="J8" s="58">
        <v>84</v>
      </c>
      <c r="K8" s="58">
        <v>85</v>
      </c>
      <c r="L8" s="5"/>
      <c r="M8" s="5"/>
      <c r="N8" s="5"/>
      <c r="O8" s="5"/>
      <c r="P8" s="64">
        <v>60</v>
      </c>
      <c r="Q8" s="3"/>
      <c r="R8" s="38"/>
      <c r="S8" s="34"/>
      <c r="T8" s="17">
        <f>((D8*$D$4+E8*$E$4+F8*$F$4+G8*$G$4+H8*$H$4+I8*$I$4+J8*$J$4+K8*$K$4+L8*$L$4+M8*$M$4+N8*$N$4+O8*$O$4+P8*$P$4+((Q8+R8)/2)*($Q$4+$R$4))/$T$4)*0.95</f>
        <v>74.871875000000003</v>
      </c>
      <c r="U8" s="2"/>
      <c r="V8" s="17">
        <f>T8+U8</f>
        <v>74.871875000000003</v>
      </c>
    </row>
    <row r="9" spans="1:24" s="1" customFormat="1" ht="18" customHeight="1" thickBot="1" x14ac:dyDescent="0.3">
      <c r="A9" s="3">
        <v>4</v>
      </c>
      <c r="B9" s="55" t="s">
        <v>80</v>
      </c>
      <c r="C9" s="68"/>
      <c r="D9" s="58">
        <v>78</v>
      </c>
      <c r="E9" s="58">
        <v>75</v>
      </c>
      <c r="F9" s="58">
        <v>65</v>
      </c>
      <c r="G9" s="58">
        <v>63</v>
      </c>
      <c r="H9" s="58">
        <v>84</v>
      </c>
      <c r="I9" s="58">
        <v>80</v>
      </c>
      <c r="J9" s="58">
        <v>81</v>
      </c>
      <c r="K9" s="58">
        <v>82</v>
      </c>
      <c r="L9" s="5"/>
      <c r="M9" s="5"/>
      <c r="N9" s="5"/>
      <c r="O9" s="5"/>
      <c r="P9" s="64">
        <v>85</v>
      </c>
      <c r="Q9" s="3"/>
      <c r="R9" s="3"/>
      <c r="S9" s="34"/>
      <c r="T9" s="17">
        <f>((D9*$D$4+E9*$E$4+F9*$F$4+G9*$G$4+H9*$H$4+I9*$I$4+J9*$J$4+K9*$K$4+L9*$L$4+M9*$M$4+N9*$N$4+O9*$O$4+P9*$P$4+((Q9+R9)/2)*($Q$4+$R$4))/$T$4)*0.95</f>
        <v>74.753124999999997</v>
      </c>
      <c r="U9" s="2"/>
      <c r="V9" s="17">
        <f>T9+U9</f>
        <v>74.753124999999997</v>
      </c>
    </row>
    <row r="10" spans="1:24" s="1" customFormat="1" ht="17.25" customHeight="1" thickBot="1" x14ac:dyDescent="0.3">
      <c r="A10" s="3">
        <v>5</v>
      </c>
      <c r="B10" s="55" t="s">
        <v>75</v>
      </c>
      <c r="C10" s="68"/>
      <c r="D10" s="58">
        <v>80</v>
      </c>
      <c r="E10" s="58">
        <v>66</v>
      </c>
      <c r="F10" s="58">
        <v>65</v>
      </c>
      <c r="G10" s="58">
        <v>63</v>
      </c>
      <c r="H10" s="58">
        <v>84</v>
      </c>
      <c r="I10" s="58">
        <v>69</v>
      </c>
      <c r="J10" s="58">
        <v>84</v>
      </c>
      <c r="K10" s="58">
        <v>84</v>
      </c>
      <c r="L10" s="5"/>
      <c r="M10" s="5"/>
      <c r="N10" s="5"/>
      <c r="O10" s="5"/>
      <c r="P10" s="64">
        <v>84</v>
      </c>
      <c r="Q10" s="3"/>
      <c r="R10" s="38"/>
      <c r="S10" s="34"/>
      <c r="T10" s="17">
        <f>((D10*$D$4+E10*$E$4+F10*$F$4+G10*$G$4+H10*$H$4+I10*$I$4+J10*$J$4+K10*$K$4+L10*$L$4+M10*$M$4+N10*$N$4+O10*$O$4+P10*$P$4+((Q10+R10)/2)*($Q$4+$R$4))/$T$4)*0.95</f>
        <v>73.565624999999997</v>
      </c>
      <c r="U10" s="2"/>
      <c r="V10" s="17">
        <f>T10+U10</f>
        <v>73.565624999999997</v>
      </c>
    </row>
    <row r="11" spans="1:24" s="1" customFormat="1" ht="18" customHeight="1" thickBot="1" x14ac:dyDescent="0.3">
      <c r="A11" s="3">
        <v>6</v>
      </c>
      <c r="B11" s="55" t="s">
        <v>86</v>
      </c>
      <c r="C11" s="68"/>
      <c r="D11" s="58">
        <v>78</v>
      </c>
      <c r="E11" s="58">
        <v>66</v>
      </c>
      <c r="F11" s="58">
        <v>66</v>
      </c>
      <c r="G11" s="58">
        <v>75</v>
      </c>
      <c r="H11" s="58">
        <v>78</v>
      </c>
      <c r="I11" s="58">
        <v>77</v>
      </c>
      <c r="J11" s="58">
        <v>84</v>
      </c>
      <c r="K11" s="58">
        <v>77</v>
      </c>
      <c r="L11" s="5"/>
      <c r="M11" s="5"/>
      <c r="N11" s="5"/>
      <c r="O11" s="5"/>
      <c r="P11" s="64">
        <v>81</v>
      </c>
      <c r="Q11" s="3"/>
      <c r="R11" s="3"/>
      <c r="S11" s="34"/>
      <c r="T11" s="17">
        <f>((D11*$D$4+E11*$E$4+F11*$F$4+G11*$G$4+H11*$H$4+I11*$I$4+J11*$J$4+K11*$K$4+L11*$L$4+M11*$M$4+N11*$N$4+O11*$O$4+P11*$P$4+((Q11+R11)/2)*($Q$4+$R$4))/$T$4)*0.95</f>
        <v>72.823437499999997</v>
      </c>
      <c r="U11" s="2"/>
      <c r="V11" s="17">
        <f>T11+U11</f>
        <v>72.823437499999997</v>
      </c>
    </row>
    <row r="12" spans="1:24" s="1" customFormat="1" ht="18" customHeight="1" thickBot="1" x14ac:dyDescent="0.3">
      <c r="A12" s="3">
        <v>7</v>
      </c>
      <c r="B12" s="55" t="s">
        <v>84</v>
      </c>
      <c r="C12" s="68"/>
      <c r="D12" s="58">
        <v>63</v>
      </c>
      <c r="E12" s="58">
        <v>69</v>
      </c>
      <c r="F12" s="58">
        <v>71</v>
      </c>
      <c r="G12" s="58">
        <v>68</v>
      </c>
      <c r="H12" s="58">
        <v>81</v>
      </c>
      <c r="I12" s="58">
        <v>67</v>
      </c>
      <c r="J12" s="58">
        <v>86</v>
      </c>
      <c r="K12" s="58">
        <v>86</v>
      </c>
      <c r="L12" s="5"/>
      <c r="M12" s="5"/>
      <c r="N12" s="5"/>
      <c r="O12" s="5"/>
      <c r="P12" s="64">
        <v>80</v>
      </c>
      <c r="Q12" s="3"/>
      <c r="R12" s="38"/>
      <c r="S12" s="34"/>
      <c r="T12" s="17">
        <f>((D12*$D$4+E12*$E$4+F12*$F$4+G12*$G$4+H12*$H$4+I12*$I$4+J12*$J$4+K12*$K$4+L12*$L$4+M12*$M$4+N12*$N$4+O12*$O$4+P12*$P$4+((Q12+R12)/2)*($Q$4+$R$4))/$T$4)*0.95</f>
        <v>72.378124999999997</v>
      </c>
      <c r="U12" s="2"/>
      <c r="V12" s="17">
        <f>T12+U12</f>
        <v>72.378124999999997</v>
      </c>
    </row>
    <row r="13" spans="1:24" s="1" customFormat="1" ht="18" customHeight="1" thickBot="1" x14ac:dyDescent="0.3">
      <c r="A13" s="3">
        <v>8</v>
      </c>
      <c r="B13" s="55" t="s">
        <v>83</v>
      </c>
      <c r="C13" s="68"/>
      <c r="D13" s="58">
        <v>72</v>
      </c>
      <c r="E13" s="58">
        <v>75</v>
      </c>
      <c r="F13" s="58">
        <v>67</v>
      </c>
      <c r="G13" s="58">
        <v>86</v>
      </c>
      <c r="H13" s="58">
        <v>76</v>
      </c>
      <c r="I13" s="58">
        <v>75</v>
      </c>
      <c r="J13" s="58">
        <v>76</v>
      </c>
      <c r="K13" s="58">
        <v>76</v>
      </c>
      <c r="L13" s="5"/>
      <c r="M13" s="5"/>
      <c r="N13" s="5"/>
      <c r="O13" s="5"/>
      <c r="P13" s="64">
        <v>80</v>
      </c>
      <c r="Q13" s="97"/>
      <c r="R13" s="98"/>
      <c r="S13" s="34"/>
      <c r="T13" s="17">
        <f>((D13*$D$4+E13*$E$4+F13*$F$4+G13*$G$4+H13*$H$4+I13*$I$4+J13*$J$4+K13*$K$4+L13*$L$4+M13*$M$4+N13*$N$4+O13*$O$4+P13*$P$4+((Q13+R13)/2)*($Q$4+$R$4))/$T$4)*0.95</f>
        <v>72.170312499999994</v>
      </c>
      <c r="U13" s="2"/>
      <c r="V13" s="17">
        <f>T13+U13</f>
        <v>72.170312499999994</v>
      </c>
    </row>
    <row r="14" spans="1:24" s="1" customFormat="1" ht="20.25" customHeight="1" thickBot="1" x14ac:dyDescent="0.3">
      <c r="A14" s="3">
        <v>9</v>
      </c>
      <c r="B14" s="55" t="s">
        <v>82</v>
      </c>
      <c r="C14" s="5"/>
      <c r="D14" s="58">
        <v>72</v>
      </c>
      <c r="E14" s="58">
        <v>80</v>
      </c>
      <c r="F14" s="58">
        <v>70</v>
      </c>
      <c r="G14" s="58">
        <v>79</v>
      </c>
      <c r="H14" s="58">
        <v>76</v>
      </c>
      <c r="I14" s="58">
        <v>80</v>
      </c>
      <c r="J14" s="58">
        <v>75</v>
      </c>
      <c r="K14" s="58">
        <v>77</v>
      </c>
      <c r="L14" s="5"/>
      <c r="M14" s="5"/>
      <c r="N14" s="5"/>
      <c r="O14" s="5"/>
      <c r="P14" s="33">
        <v>75</v>
      </c>
      <c r="Q14" s="62"/>
      <c r="R14" s="62"/>
      <c r="S14" s="15"/>
      <c r="T14" s="17">
        <f>((D14*$D$4+E14*$E$4+F14*$F$4+G14*$G$4+H14*$H$4+I14*$I$4+J14*$J$4+K14*$K$4+L14*$L$4+M14*$M$4+N14*$N$4+O14*$O$4+P14*$P$4+((Q14+R14)/2)*($Q$4+$R$4))/$T$4)*0.95</f>
        <v>72.021874999999994</v>
      </c>
      <c r="U14" s="2"/>
      <c r="V14" s="17">
        <f>T14+U14</f>
        <v>72.021874999999994</v>
      </c>
    </row>
    <row r="15" spans="1:24" s="1" customFormat="1" ht="18" customHeight="1" thickBot="1" x14ac:dyDescent="0.3">
      <c r="A15" s="3">
        <v>10</v>
      </c>
      <c r="B15" s="55" t="s">
        <v>90</v>
      </c>
      <c r="C15" s="5"/>
      <c r="D15" s="58">
        <v>72</v>
      </c>
      <c r="E15" s="58">
        <v>71</v>
      </c>
      <c r="F15" s="58">
        <v>70</v>
      </c>
      <c r="G15" s="58">
        <v>60</v>
      </c>
      <c r="H15" s="58">
        <v>75</v>
      </c>
      <c r="I15" s="58">
        <v>70</v>
      </c>
      <c r="J15" s="58">
        <v>75</v>
      </c>
      <c r="K15" s="58">
        <v>77</v>
      </c>
      <c r="L15" s="40"/>
      <c r="M15" s="5"/>
      <c r="N15" s="5"/>
      <c r="O15" s="5"/>
      <c r="P15" s="33">
        <v>81</v>
      </c>
      <c r="Q15" s="5"/>
      <c r="R15" s="5"/>
      <c r="S15" s="5"/>
      <c r="T15" s="17">
        <f>((D15*$D$4+E15*$E$4+F15*$F$4+G15*$G$4+H15*$H$4+I15*$I$4+J15*$J$4+K15*$K$4+L15*$L$4+M15*$M$4+N15*$N$4+O15*$O$4+P15*$P$4+((Q15+R15)/2)*($Q$4+$R$4))/$T$4)*0.95</f>
        <v>70.151562499999997</v>
      </c>
      <c r="U15" s="2"/>
      <c r="V15" s="17">
        <f>T15+U15</f>
        <v>70.151562499999997</v>
      </c>
    </row>
    <row r="16" spans="1:24" s="1" customFormat="1" ht="18" customHeight="1" thickBot="1" x14ac:dyDescent="0.3">
      <c r="A16" s="3">
        <v>11</v>
      </c>
      <c r="B16" s="55" t="s">
        <v>72</v>
      </c>
      <c r="C16" s="5"/>
      <c r="D16" s="58">
        <v>72</v>
      </c>
      <c r="E16" s="58">
        <v>71</v>
      </c>
      <c r="F16" s="58">
        <v>65</v>
      </c>
      <c r="G16" s="58">
        <v>67</v>
      </c>
      <c r="H16" s="58">
        <v>76</v>
      </c>
      <c r="I16" s="58">
        <v>76</v>
      </c>
      <c r="J16" s="58">
        <v>72</v>
      </c>
      <c r="K16" s="58">
        <v>75</v>
      </c>
      <c r="L16" s="5"/>
      <c r="M16" s="5"/>
      <c r="N16" s="5"/>
      <c r="O16" s="5"/>
      <c r="P16" s="33">
        <v>80</v>
      </c>
      <c r="Q16" s="3"/>
      <c r="R16" s="3"/>
      <c r="S16" s="15"/>
      <c r="T16" s="17">
        <f>((D16*$D$4+E16*$E$4+F16*$F$4+G16*$G$4+H16*$H$4+I16*$I$4+J16*$J$4+K16*$K$4+L16*$L$4+M16*$M$4+N16*$N$4+O16*$O$4+P16*$P$4+((Q16+R16)/2)*($Q$4+$R$4))/$T$4)*0.95</f>
        <v>70.003124999999997</v>
      </c>
      <c r="U16" s="2"/>
      <c r="V16" s="17">
        <f>T16+U16</f>
        <v>70.003124999999997</v>
      </c>
    </row>
    <row r="17" spans="1:22" s="1" customFormat="1" ht="18" customHeight="1" thickBot="1" x14ac:dyDescent="0.3">
      <c r="A17" s="3">
        <v>12</v>
      </c>
      <c r="B17" s="55" t="s">
        <v>81</v>
      </c>
      <c r="C17" s="5"/>
      <c r="D17" s="58">
        <v>72</v>
      </c>
      <c r="E17" s="58">
        <v>69</v>
      </c>
      <c r="F17" s="58">
        <v>71</v>
      </c>
      <c r="G17" s="58">
        <v>65</v>
      </c>
      <c r="H17" s="58">
        <v>68</v>
      </c>
      <c r="I17" s="58">
        <v>85</v>
      </c>
      <c r="J17" s="58">
        <v>75</v>
      </c>
      <c r="K17" s="58">
        <v>75</v>
      </c>
      <c r="L17" s="5"/>
      <c r="M17" s="5"/>
      <c r="N17" s="5"/>
      <c r="O17" s="5"/>
      <c r="P17" s="33">
        <v>76</v>
      </c>
      <c r="Q17" s="3"/>
      <c r="R17" s="3"/>
      <c r="S17" s="5"/>
      <c r="T17" s="17">
        <f>((D17*$D$4+E17*$E$4+F17*$F$4+G17*$G$4+H17*$H$4+I17*$I$4+J17*$J$4+K17*$K$4+L17*$L$4+M17*$M$4+N17*$N$4+O17*$O$4+P17*$P$4+((Q17+R17)/2)*($Q$4+$R$4))/$T$4)*0.95</f>
        <v>69.735937499999991</v>
      </c>
      <c r="U17" s="2"/>
      <c r="V17" s="17">
        <f>T17+U17</f>
        <v>69.735937499999991</v>
      </c>
    </row>
    <row r="18" spans="1:22" s="1" customFormat="1" ht="18" customHeight="1" thickBot="1" x14ac:dyDescent="0.3">
      <c r="A18" s="3">
        <v>13</v>
      </c>
      <c r="B18" s="55" t="s">
        <v>88</v>
      </c>
      <c r="C18" s="5"/>
      <c r="D18" s="58">
        <v>75</v>
      </c>
      <c r="E18" s="58">
        <v>79</v>
      </c>
      <c r="F18" s="58">
        <v>68</v>
      </c>
      <c r="G18" s="58">
        <v>77</v>
      </c>
      <c r="H18" s="58">
        <v>76</v>
      </c>
      <c r="I18" s="58">
        <v>80</v>
      </c>
      <c r="J18" s="58">
        <v>70</v>
      </c>
      <c r="K18" s="58">
        <v>75</v>
      </c>
      <c r="L18" s="40"/>
      <c r="M18" s="5"/>
      <c r="N18" s="5"/>
      <c r="O18" s="5"/>
      <c r="P18" s="33">
        <v>64</v>
      </c>
      <c r="Q18" s="5"/>
      <c r="R18" s="5"/>
      <c r="S18" s="5"/>
      <c r="T18" s="17">
        <f>((D18*$D$4+E18*$E$4+F18*$F$4+G18*$G$4+H18*$H$4+I18*$I$4+J18*$J$4+K18*$K$4+L18*$L$4+M18*$M$4+N18*$N$4+O18*$O$4+P18*$P$4+((Q18+R18)/2)*($Q$4+$R$4))/$T$4)*0.95</f>
        <v>69.112499999999997</v>
      </c>
      <c r="U18" s="2"/>
      <c r="V18" s="17">
        <f>T18+U18</f>
        <v>69.112499999999997</v>
      </c>
    </row>
    <row r="19" spans="1:22" s="1" customFormat="1" ht="18" customHeight="1" thickBot="1" x14ac:dyDescent="0.3">
      <c r="A19" s="3">
        <v>14</v>
      </c>
      <c r="B19" s="55" t="s">
        <v>79</v>
      </c>
      <c r="C19" s="5"/>
      <c r="D19" s="58">
        <v>72</v>
      </c>
      <c r="E19" s="58">
        <v>67</v>
      </c>
      <c r="F19" s="58">
        <v>70</v>
      </c>
      <c r="G19" s="58">
        <v>63</v>
      </c>
      <c r="H19" s="58">
        <v>72</v>
      </c>
      <c r="I19" s="58">
        <v>68</v>
      </c>
      <c r="J19" s="58">
        <v>77</v>
      </c>
      <c r="K19" s="58">
        <v>75</v>
      </c>
      <c r="L19" s="5"/>
      <c r="M19" s="5"/>
      <c r="N19" s="5"/>
      <c r="O19" s="5"/>
      <c r="P19" s="33">
        <v>79</v>
      </c>
      <c r="Q19" s="96"/>
      <c r="R19" s="96"/>
      <c r="S19" s="15"/>
      <c r="T19" s="17">
        <f>((D19*$D$4+E19*$E$4+F19*$F$4+G19*$G$4+H19*$H$4+I19*$I$4+J19*$J$4+K19*$K$4+L19*$L$4+M19*$M$4+N19*$N$4+O19*$O$4+P19*$P$4+((Q19+R19)/2)*($Q$4+$R$4))/$T$4)*0.95</f>
        <v>69.082812500000003</v>
      </c>
      <c r="U19" s="2"/>
      <c r="V19" s="17">
        <f>T19+U19</f>
        <v>69.082812500000003</v>
      </c>
    </row>
    <row r="20" spans="1:22" s="1" customFormat="1" ht="15.75" thickBot="1" x14ac:dyDescent="0.3">
      <c r="A20" s="3">
        <v>15</v>
      </c>
      <c r="B20" s="55" t="s">
        <v>76</v>
      </c>
      <c r="C20" s="5"/>
      <c r="D20" s="58">
        <v>78</v>
      </c>
      <c r="E20" s="58">
        <v>67</v>
      </c>
      <c r="F20" s="58">
        <v>71</v>
      </c>
      <c r="G20" s="58">
        <v>80</v>
      </c>
      <c r="H20" s="58">
        <v>82</v>
      </c>
      <c r="I20" s="58">
        <v>81</v>
      </c>
      <c r="J20" s="58">
        <v>70</v>
      </c>
      <c r="K20" s="58">
        <v>70</v>
      </c>
      <c r="L20" s="5"/>
      <c r="M20" s="5"/>
      <c r="N20" s="5"/>
      <c r="O20" s="5"/>
      <c r="P20" s="33">
        <v>60</v>
      </c>
      <c r="Q20" s="3"/>
      <c r="R20" s="3"/>
      <c r="S20" s="15"/>
      <c r="T20" s="17">
        <f>((D20*$D$4+E20*$E$4+F20*$F$4+G20*$G$4+H20*$H$4+I20*$I$4+J20*$J$4+K20*$K$4+L20*$L$4+M20*$M$4+N20*$N$4+O20*$O$4+P20*$P$4+((Q20+R20)/2)*($Q$4+$R$4))/$T$4)*0.95</f>
        <v>68.251562499999991</v>
      </c>
      <c r="U20" s="2"/>
      <c r="V20" s="17">
        <f>T20+U20</f>
        <v>68.251562499999991</v>
      </c>
    </row>
    <row r="21" spans="1:22" s="1" customFormat="1" ht="15.75" thickBot="1" x14ac:dyDescent="0.3">
      <c r="A21" s="3">
        <v>16</v>
      </c>
      <c r="B21" s="55" t="s">
        <v>87</v>
      </c>
      <c r="C21" s="5"/>
      <c r="D21" s="58">
        <v>78</v>
      </c>
      <c r="E21" s="58">
        <v>77</v>
      </c>
      <c r="F21" s="58">
        <v>68</v>
      </c>
      <c r="G21" s="58">
        <v>64</v>
      </c>
      <c r="H21" s="58">
        <v>68</v>
      </c>
      <c r="I21" s="58">
        <v>81</v>
      </c>
      <c r="J21" s="58">
        <v>75</v>
      </c>
      <c r="K21" s="58">
        <v>70</v>
      </c>
      <c r="L21" s="5"/>
      <c r="M21" s="5"/>
      <c r="N21" s="5"/>
      <c r="O21" s="5"/>
      <c r="P21" s="33">
        <v>67</v>
      </c>
      <c r="Q21" s="5"/>
      <c r="R21" s="5"/>
      <c r="S21" s="5"/>
      <c r="T21" s="17">
        <f>((D21*$D$4+E21*$E$4+F21*$F$4+G21*$G$4+H21*$H$4+I21*$I$4+J21*$J$4+K21*$K$4+L21*$L$4+M21*$M$4+N21*$N$4+O21*$O$4+P21*$P$4+((Q21+R21)/2)*($Q$4+$R$4))/$T$4)*0.95</f>
        <v>68.103124999999991</v>
      </c>
      <c r="U21" s="2"/>
      <c r="V21" s="17">
        <f>T21+U21</f>
        <v>68.103124999999991</v>
      </c>
    </row>
    <row r="22" spans="1:22" s="1" customFormat="1" ht="15.75" thickBot="1" x14ac:dyDescent="0.3">
      <c r="A22" s="3">
        <v>17</v>
      </c>
      <c r="B22" s="55" t="s">
        <v>77</v>
      </c>
      <c r="C22" s="5"/>
      <c r="D22" s="58">
        <v>77</v>
      </c>
      <c r="E22" s="58">
        <v>82</v>
      </c>
      <c r="F22" s="58">
        <v>69</v>
      </c>
      <c r="G22" s="58">
        <v>76</v>
      </c>
      <c r="H22" s="58">
        <v>76</v>
      </c>
      <c r="I22" s="58">
        <v>75</v>
      </c>
      <c r="J22" s="58">
        <v>66</v>
      </c>
      <c r="K22" s="58">
        <v>68</v>
      </c>
      <c r="L22" s="5"/>
      <c r="M22" s="5"/>
      <c r="N22" s="5"/>
      <c r="O22" s="5"/>
      <c r="P22" s="33">
        <v>60</v>
      </c>
      <c r="Q22" s="3"/>
      <c r="R22" s="3"/>
      <c r="S22" s="15"/>
      <c r="T22" s="17">
        <f>((D22*$D$4+E22*$E$4+F22*$F$4+G22*$G$4+H22*$H$4+I22*$I$4+J22*$J$4+K22*$K$4+L22*$L$4+M22*$M$4+N22*$N$4+O22*$O$4+P22*$P$4+((Q22+R22)/2)*($Q$4+$R$4))/$T$4)*0.95</f>
        <v>67.123437499999994</v>
      </c>
      <c r="U22" s="2"/>
      <c r="V22" s="17">
        <f>T22+U22</f>
        <v>67.123437499999994</v>
      </c>
    </row>
    <row r="23" spans="1:22" s="1" customFormat="1" ht="15.75" thickBot="1" x14ac:dyDescent="0.3">
      <c r="A23" s="3">
        <v>18</v>
      </c>
      <c r="B23" s="55" t="s">
        <v>73</v>
      </c>
      <c r="C23" s="5"/>
      <c r="D23" s="58">
        <v>72</v>
      </c>
      <c r="E23" s="58">
        <v>68</v>
      </c>
      <c r="F23" s="58">
        <v>68</v>
      </c>
      <c r="G23" s="58">
        <v>64</v>
      </c>
      <c r="H23" s="58">
        <v>75</v>
      </c>
      <c r="I23" s="58">
        <v>75</v>
      </c>
      <c r="J23" s="58">
        <v>70</v>
      </c>
      <c r="K23" s="58">
        <v>75</v>
      </c>
      <c r="L23" s="5"/>
      <c r="M23" s="5"/>
      <c r="N23" s="5"/>
      <c r="O23" s="5"/>
      <c r="P23" s="33">
        <v>60</v>
      </c>
      <c r="Q23" s="3"/>
      <c r="R23" s="3"/>
      <c r="S23" s="15"/>
      <c r="T23" s="17">
        <f>((D23*$D$4+E23*$E$4+F23*$F$4+G23*$G$4+H23*$H$4+I23*$I$4+J23*$J$4+K23*$K$4+L23*$L$4+M23*$M$4+N23*$N$4+O23*$O$4+P23*$P$4+((Q23+R23)/2)*($Q$4+$R$4))/$T$4)*0.95</f>
        <v>65.817187500000003</v>
      </c>
      <c r="U23" s="2"/>
      <c r="V23" s="17">
        <f>T23+U23</f>
        <v>65.817187500000003</v>
      </c>
    </row>
    <row r="24" spans="1:22" s="1" customFormat="1" ht="15.75" thickBot="1" x14ac:dyDescent="0.3">
      <c r="A24" s="3">
        <v>19</v>
      </c>
      <c r="B24" s="55" t="s">
        <v>78</v>
      </c>
      <c r="C24" s="5"/>
      <c r="D24" s="58">
        <v>75</v>
      </c>
      <c r="E24" s="58">
        <v>66</v>
      </c>
      <c r="F24" s="58">
        <v>65</v>
      </c>
      <c r="G24" s="58">
        <v>61</v>
      </c>
      <c r="H24" s="58">
        <v>70</v>
      </c>
      <c r="I24" s="58">
        <v>68</v>
      </c>
      <c r="J24" s="58">
        <v>75</v>
      </c>
      <c r="K24" s="58">
        <v>76</v>
      </c>
      <c r="L24" s="5"/>
      <c r="M24" s="5"/>
      <c r="N24" s="5"/>
      <c r="O24" s="5"/>
      <c r="P24" s="33">
        <v>61</v>
      </c>
      <c r="Q24" s="3"/>
      <c r="R24" s="3"/>
      <c r="S24" s="15"/>
      <c r="T24" s="17">
        <f>((D24*$D$4+E24*$E$4+F24*$F$4+G24*$G$4+H24*$H$4+I24*$I$4+J24*$J$4+K24*$K$4+L24*$L$4+M24*$M$4+N24*$N$4+O24*$O$4+P24*$P$4+((Q24+R24)/2)*($Q$4+$R$4))/$T$4)*0.95</f>
        <v>65.134374999999991</v>
      </c>
      <c r="U24" s="2"/>
      <c r="V24" s="17">
        <f>T24+U24</f>
        <v>65.134374999999991</v>
      </c>
    </row>
    <row r="25" spans="1:22" s="1" customFormat="1" hidden="1" x14ac:dyDescent="0.25">
      <c r="A25" s="3"/>
      <c r="B25" s="38"/>
      <c r="C25" s="5"/>
      <c r="D25" s="3"/>
      <c r="E25" s="3"/>
      <c r="F25" s="3"/>
      <c r="G25" s="3"/>
      <c r="H25" s="3"/>
      <c r="I25" s="3"/>
      <c r="J25" s="3"/>
      <c r="K25" s="3"/>
      <c r="L25" s="40"/>
      <c r="M25" s="5"/>
      <c r="N25" s="5"/>
      <c r="O25" s="5"/>
      <c r="P25" s="33"/>
      <c r="Q25" s="5"/>
      <c r="R25" s="5"/>
      <c r="S25" s="5"/>
      <c r="T25" s="17">
        <f t="shared" ref="T21:T30" si="0">((D25*$D$4+E25*$E$4+F25*$F$4+G25*$G$4+H25*$H$4+I25*$I$4+J25*$J$4+K25*$K$4+L25*$L$4+M25*$M$4+N25*$N$4+O25*$O$4+P25*$P$4+((Q25+R25)/2)*($Q$4+$R$4))/$T$4)*0.95</f>
        <v>0</v>
      </c>
      <c r="U25" s="2"/>
      <c r="V25" s="17">
        <f t="shared" ref="V6:V30" si="1">T25+U25</f>
        <v>0</v>
      </c>
    </row>
    <row r="26" spans="1:22" s="1" customFormat="1" hidden="1" x14ac:dyDescent="0.25">
      <c r="A26" s="3"/>
      <c r="B26" s="38"/>
      <c r="C26" s="5"/>
      <c r="D26" s="3"/>
      <c r="E26" s="3"/>
      <c r="F26" s="3"/>
      <c r="G26" s="3"/>
      <c r="H26" s="3"/>
      <c r="I26" s="3"/>
      <c r="J26" s="3"/>
      <c r="K26" s="3"/>
      <c r="L26" s="40"/>
      <c r="M26" s="5"/>
      <c r="N26" s="5"/>
      <c r="O26" s="5"/>
      <c r="P26" s="33"/>
      <c r="Q26" s="5"/>
      <c r="R26" s="5"/>
      <c r="S26" s="5"/>
      <c r="T26" s="17">
        <f t="shared" si="0"/>
        <v>0</v>
      </c>
      <c r="U26" s="2"/>
      <c r="V26" s="17">
        <f t="shared" si="1"/>
        <v>0</v>
      </c>
    </row>
    <row r="27" spans="1:22" s="1" customFormat="1" hidden="1" x14ac:dyDescent="0.25">
      <c r="A27" s="3"/>
      <c r="B27" s="38"/>
      <c r="C27" s="5"/>
      <c r="D27" s="3"/>
      <c r="E27" s="3"/>
      <c r="F27" s="3"/>
      <c r="G27" s="3"/>
      <c r="H27" s="3"/>
      <c r="I27" s="3"/>
      <c r="J27" s="3"/>
      <c r="K27" s="3"/>
      <c r="L27" s="40"/>
      <c r="M27" s="5"/>
      <c r="N27" s="5"/>
      <c r="O27" s="5"/>
      <c r="P27" s="33"/>
      <c r="Q27" s="5"/>
      <c r="R27" s="5"/>
      <c r="S27" s="5"/>
      <c r="T27" s="17">
        <f t="shared" si="0"/>
        <v>0</v>
      </c>
      <c r="U27" s="2"/>
      <c r="V27" s="17">
        <f t="shared" si="1"/>
        <v>0</v>
      </c>
    </row>
    <row r="28" spans="1:22" s="1" customFormat="1" hidden="1" x14ac:dyDescent="0.25">
      <c r="A28" s="3"/>
      <c r="B28" s="38"/>
      <c r="C28" s="5"/>
      <c r="D28" s="3"/>
      <c r="E28" s="3"/>
      <c r="F28" s="3"/>
      <c r="G28" s="3"/>
      <c r="H28" s="3"/>
      <c r="I28" s="3"/>
      <c r="J28" s="3"/>
      <c r="K28" s="3"/>
      <c r="L28" s="40"/>
      <c r="M28" s="5"/>
      <c r="N28" s="5"/>
      <c r="O28" s="5"/>
      <c r="P28" s="33"/>
      <c r="Q28" s="5"/>
      <c r="R28" s="5"/>
      <c r="S28" s="5"/>
      <c r="T28" s="17">
        <f t="shared" si="0"/>
        <v>0</v>
      </c>
      <c r="U28" s="2"/>
      <c r="V28" s="17">
        <f t="shared" si="1"/>
        <v>0</v>
      </c>
    </row>
    <row r="29" spans="1:22" s="1" customFormat="1" hidden="1" x14ac:dyDescent="0.25">
      <c r="A29" s="3"/>
      <c r="B29" s="38"/>
      <c r="C29" s="5"/>
      <c r="D29" s="3"/>
      <c r="E29" s="3"/>
      <c r="F29" s="3"/>
      <c r="G29" s="3"/>
      <c r="H29" s="3"/>
      <c r="I29" s="3"/>
      <c r="J29" s="3"/>
      <c r="K29" s="3"/>
      <c r="L29" s="40"/>
      <c r="M29" s="5"/>
      <c r="N29" s="5"/>
      <c r="O29" s="5"/>
      <c r="P29" s="33"/>
      <c r="Q29" s="5"/>
      <c r="R29" s="5"/>
      <c r="S29" s="5"/>
      <c r="T29" s="17">
        <f t="shared" si="0"/>
        <v>0</v>
      </c>
      <c r="U29" s="2"/>
      <c r="V29" s="17">
        <f t="shared" si="1"/>
        <v>0</v>
      </c>
    </row>
    <row r="30" spans="1:22" s="1" customFormat="1" hidden="1" x14ac:dyDescent="0.25">
      <c r="A30" s="3"/>
      <c r="B30" s="38"/>
      <c r="C30" s="5"/>
      <c r="D30" s="3"/>
      <c r="E30" s="3"/>
      <c r="F30" s="3"/>
      <c r="G30" s="3"/>
      <c r="H30" s="3"/>
      <c r="I30" s="3"/>
      <c r="J30" s="3"/>
      <c r="K30" s="3"/>
      <c r="L30" s="5"/>
      <c r="M30" s="5"/>
      <c r="N30" s="5"/>
      <c r="O30" s="5"/>
      <c r="P30" s="33"/>
      <c r="Q30" s="5"/>
      <c r="R30" s="5"/>
      <c r="S30" s="5"/>
      <c r="T30" s="17">
        <f t="shared" si="0"/>
        <v>0</v>
      </c>
      <c r="U30" s="2"/>
      <c r="V30" s="17">
        <f t="shared" si="1"/>
        <v>0</v>
      </c>
    </row>
  </sheetData>
  <sortState xmlns:xlrd2="http://schemas.microsoft.com/office/spreadsheetml/2017/richdata2" ref="A6:V24">
    <sortCondition descending="1" ref="V6:V24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AE12C-5320-4FC8-B8DC-BF9B4EE3BB52}">
  <dimension ref="A1:Y27"/>
  <sheetViews>
    <sheetView workbookViewId="0">
      <selection activeCell="H18" sqref="H18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2" customWidth="1"/>
    <col min="17" max="18" width="5.5703125" style="1" customWidth="1"/>
    <col min="19" max="19" width="4.85546875" style="1" customWidth="1"/>
    <col min="20" max="20" width="5.85546875" style="16" customWidth="1"/>
    <col min="21" max="21" width="4.28515625" style="16" customWidth="1"/>
    <col min="22" max="22" width="5.85546875" style="16" customWidth="1"/>
  </cols>
  <sheetData>
    <row r="1" spans="1:25" ht="15.75" x14ac:dyDescent="0.25">
      <c r="A1" s="85" t="s">
        <v>98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5" ht="15.75" x14ac:dyDescent="0.25">
      <c r="B2" s="86" t="s">
        <v>121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5" x14ac:dyDescent="0.25">
      <c r="T3" s="16" t="s">
        <v>0</v>
      </c>
    </row>
    <row r="4" spans="1:25" s="25" customFormat="1" ht="34.5" customHeight="1" thickBot="1" x14ac:dyDescent="0.25">
      <c r="A4" s="22"/>
      <c r="B4" s="22"/>
      <c r="C4" s="42" t="s">
        <v>1</v>
      </c>
      <c r="D4" s="26">
        <v>3</v>
      </c>
      <c r="E4" s="26">
        <v>3</v>
      </c>
      <c r="F4" s="26">
        <v>3</v>
      </c>
      <c r="G4" s="26">
        <v>2</v>
      </c>
      <c r="H4" s="26">
        <v>4</v>
      </c>
      <c r="I4" s="26">
        <v>3</v>
      </c>
      <c r="J4" s="26">
        <v>4</v>
      </c>
      <c r="K4" s="26">
        <v>4</v>
      </c>
      <c r="L4" s="26"/>
      <c r="M4" s="26"/>
      <c r="N4" s="26"/>
      <c r="O4" s="26"/>
      <c r="P4" s="26">
        <v>6</v>
      </c>
      <c r="Q4" s="26"/>
      <c r="R4" s="26"/>
      <c r="S4" s="22"/>
      <c r="T4" s="24">
        <f>SUM(D4:S4)</f>
        <v>32</v>
      </c>
      <c r="U4" s="22"/>
      <c r="V4" s="22"/>
      <c r="X4" s="29"/>
    </row>
    <row r="5" spans="1:25" s="25" customFormat="1" ht="98.25" customHeight="1" thickBot="1" x14ac:dyDescent="0.25">
      <c r="A5" s="26" t="s">
        <v>2</v>
      </c>
      <c r="B5" s="26" t="s">
        <v>3</v>
      </c>
      <c r="C5" s="42" t="s">
        <v>4</v>
      </c>
      <c r="D5" s="51" t="s">
        <v>91</v>
      </c>
      <c r="E5" s="48" t="s">
        <v>92</v>
      </c>
      <c r="F5" s="48" t="s">
        <v>93</v>
      </c>
      <c r="G5" s="48" t="s">
        <v>15</v>
      </c>
      <c r="H5" s="48" t="s">
        <v>94</v>
      </c>
      <c r="I5" s="48" t="s">
        <v>95</v>
      </c>
      <c r="J5" s="48" t="s">
        <v>96</v>
      </c>
      <c r="K5" s="48" t="s">
        <v>97</v>
      </c>
      <c r="L5" s="4"/>
      <c r="M5" s="4"/>
      <c r="N5" s="4"/>
      <c r="O5" s="4"/>
      <c r="P5" s="61" t="s">
        <v>148</v>
      </c>
      <c r="Q5" s="67"/>
      <c r="R5" s="66"/>
      <c r="S5" s="44"/>
      <c r="T5" s="26"/>
      <c r="U5" s="45" t="s">
        <v>8</v>
      </c>
      <c r="V5" s="45" t="s">
        <v>9</v>
      </c>
      <c r="X5" s="29"/>
    </row>
    <row r="6" spans="1:25" ht="18" customHeight="1" thickBot="1" x14ac:dyDescent="0.3">
      <c r="A6" s="33">
        <v>1</v>
      </c>
      <c r="B6" s="54" t="s">
        <v>119</v>
      </c>
      <c r="C6" s="68"/>
      <c r="D6" s="56">
        <v>93</v>
      </c>
      <c r="E6" s="56">
        <v>93</v>
      </c>
      <c r="F6" s="56">
        <v>95</v>
      </c>
      <c r="G6" s="56">
        <v>90</v>
      </c>
      <c r="H6" s="56">
        <v>90</v>
      </c>
      <c r="I6" s="56">
        <v>94</v>
      </c>
      <c r="J6" s="56">
        <v>90</v>
      </c>
      <c r="K6" s="56">
        <v>90</v>
      </c>
      <c r="L6" s="5"/>
      <c r="M6" s="5"/>
      <c r="N6" s="5"/>
      <c r="O6" s="5"/>
      <c r="P6" s="60">
        <v>82</v>
      </c>
      <c r="Q6" s="3"/>
      <c r="R6" s="3"/>
      <c r="S6" s="14"/>
      <c r="T6" s="17">
        <f>((D6*$D$4+E6*$E$4+F6*$F$4+G6*$G$4+H6*$H$4+I6*$I$4+J6*$J$4+K6*$K$4+L6*$L$4+M6*$M$4+N6*$N$4+O6*$O$4+P6*$P$4+((Q6+R6)/2)*($Q$4+$R$4))/$T$4)*0.95</f>
        <v>85.410937500000003</v>
      </c>
      <c r="U6" s="2">
        <v>2</v>
      </c>
      <c r="V6" s="17">
        <f>T6+U6</f>
        <v>87.410937500000003</v>
      </c>
      <c r="X6" s="21"/>
      <c r="Y6" s="46"/>
    </row>
    <row r="7" spans="1:25" ht="18" customHeight="1" thickBot="1" x14ac:dyDescent="0.3">
      <c r="A7" s="33">
        <v>2</v>
      </c>
      <c r="B7" s="55" t="s">
        <v>118</v>
      </c>
      <c r="C7" s="68"/>
      <c r="D7" s="58">
        <v>90</v>
      </c>
      <c r="E7" s="58">
        <v>90</v>
      </c>
      <c r="F7" s="58">
        <v>90</v>
      </c>
      <c r="G7" s="58">
        <v>90</v>
      </c>
      <c r="H7" s="58">
        <v>90</v>
      </c>
      <c r="I7" s="58">
        <v>91</v>
      </c>
      <c r="J7" s="58">
        <v>90</v>
      </c>
      <c r="K7" s="58">
        <v>90</v>
      </c>
      <c r="L7" s="5"/>
      <c r="M7" s="5"/>
      <c r="N7" s="5"/>
      <c r="O7" s="5"/>
      <c r="P7" s="33">
        <v>89</v>
      </c>
      <c r="Q7" s="3"/>
      <c r="R7" s="3"/>
      <c r="S7" s="34"/>
      <c r="T7" s="17">
        <f>((D7*$D$4+E7*$E$4+F7*$F$4+G7*$G$4+H7*$H$4+I7*$I$4+J7*$J$4+K7*$K$4+L7*$L$4+M7*$M$4+N7*$N$4+O7*$O$4+P7*$P$4+((Q7+R7)/2)*($Q$4+$R$4))/$T$4)*0.95</f>
        <v>85.410937500000003</v>
      </c>
      <c r="U7" s="2"/>
      <c r="V7" s="17">
        <f>T7+U7</f>
        <v>85.410937500000003</v>
      </c>
      <c r="X7" s="21"/>
      <c r="Y7" s="46"/>
    </row>
    <row r="8" spans="1:25" ht="18" customHeight="1" thickBot="1" x14ac:dyDescent="0.3">
      <c r="A8" s="69">
        <v>3</v>
      </c>
      <c r="B8" s="55" t="s">
        <v>103</v>
      </c>
      <c r="C8" s="68"/>
      <c r="D8" s="58">
        <v>90</v>
      </c>
      <c r="E8" s="58">
        <v>91</v>
      </c>
      <c r="F8" s="58">
        <v>91</v>
      </c>
      <c r="G8" s="58">
        <v>91</v>
      </c>
      <c r="H8" s="58">
        <v>88</v>
      </c>
      <c r="I8" s="58">
        <v>90</v>
      </c>
      <c r="J8" s="58">
        <v>90</v>
      </c>
      <c r="K8" s="58">
        <v>90</v>
      </c>
      <c r="L8" s="5"/>
      <c r="M8" s="5"/>
      <c r="N8" s="5"/>
      <c r="O8" s="5"/>
      <c r="P8" s="33">
        <v>86</v>
      </c>
      <c r="Q8" s="3"/>
      <c r="R8" s="3"/>
      <c r="S8" s="34"/>
      <c r="T8" s="17">
        <f>((D8*$D$4+E8*$E$4+F8*$F$4+G8*$G$4+H8*$H$4+I8*$I$4+J8*$J$4+K8*$K$4+L8*$L$4+M8*$M$4+N8*$N$4+O8*$O$4+P8*$P$4+((Q8+R8)/2)*($Q$4+$R$4))/$T$4)*0.95</f>
        <v>84.787499999999994</v>
      </c>
      <c r="U8" s="2"/>
      <c r="V8" s="17">
        <f>T8+U8</f>
        <v>84.787499999999994</v>
      </c>
      <c r="X8" s="21"/>
      <c r="Y8" s="46"/>
    </row>
    <row r="9" spans="1:25" ht="18" customHeight="1" thickBot="1" x14ac:dyDescent="0.3">
      <c r="A9" s="69">
        <v>4</v>
      </c>
      <c r="B9" s="55" t="s">
        <v>99</v>
      </c>
      <c r="C9" s="68"/>
      <c r="D9" s="58">
        <v>90</v>
      </c>
      <c r="E9" s="58">
        <v>90</v>
      </c>
      <c r="F9" s="58">
        <v>68</v>
      </c>
      <c r="G9" s="58">
        <v>65</v>
      </c>
      <c r="H9" s="58">
        <v>92</v>
      </c>
      <c r="I9" s="58">
        <v>90</v>
      </c>
      <c r="J9" s="58">
        <v>94</v>
      </c>
      <c r="K9" s="58">
        <v>91</v>
      </c>
      <c r="L9" s="5"/>
      <c r="M9" s="5"/>
      <c r="N9" s="5"/>
      <c r="O9" s="5"/>
      <c r="P9" s="33">
        <v>91</v>
      </c>
      <c r="Q9" s="3"/>
      <c r="R9" s="3"/>
      <c r="S9" s="34"/>
      <c r="T9" s="17">
        <f>((D9*$D$4+E9*$E$4+F9*$F$4+G9*$G$4+H9*$H$4+I9*$I$4+J9*$J$4+K9*$K$4+L9*$L$4+M9*$M$4+N9*$N$4+O9*$O$4+P9*$P$4+((Q9+R9)/2)*($Q$4+$R$4))/$T$4)*0.95</f>
        <v>83.065624999999997</v>
      </c>
      <c r="U9" s="2"/>
      <c r="V9" s="17">
        <f>T9+U9</f>
        <v>83.065624999999997</v>
      </c>
      <c r="X9" s="21"/>
      <c r="Y9" s="46"/>
    </row>
    <row r="10" spans="1:25" ht="17.25" customHeight="1" thickBot="1" x14ac:dyDescent="0.3">
      <c r="A10" s="69">
        <v>5</v>
      </c>
      <c r="B10" s="55" t="s">
        <v>106</v>
      </c>
      <c r="C10" s="68"/>
      <c r="D10" s="58">
        <v>82</v>
      </c>
      <c r="E10" s="58">
        <v>90</v>
      </c>
      <c r="F10" s="58">
        <v>62</v>
      </c>
      <c r="G10" s="58">
        <v>65</v>
      </c>
      <c r="H10" s="58">
        <v>90</v>
      </c>
      <c r="I10" s="58">
        <v>92</v>
      </c>
      <c r="J10" s="58">
        <v>90</v>
      </c>
      <c r="K10" s="58">
        <v>90</v>
      </c>
      <c r="L10" s="5"/>
      <c r="M10" s="5"/>
      <c r="N10" s="5"/>
      <c r="O10" s="5"/>
      <c r="P10" s="33">
        <v>93</v>
      </c>
      <c r="Q10" s="3"/>
      <c r="R10" s="3"/>
      <c r="S10" s="34"/>
      <c r="T10" s="17">
        <f>((D10*$D$4+E10*$E$4+F10*$F$4+G10*$G$4+H10*$H$4+I10*$I$4+J10*$J$4+K10*$K$4+L10*$L$4+M10*$M$4+N10*$N$4+O10*$O$4+P10*$P$4+((Q10+R10)/2)*($Q$4+$R$4))/$T$4)*0.95</f>
        <v>81.521874999999994</v>
      </c>
      <c r="U10" s="2">
        <v>1</v>
      </c>
      <c r="V10" s="17">
        <f>T10+U10</f>
        <v>82.521874999999994</v>
      </c>
      <c r="X10" s="21"/>
      <c r="Y10" s="46"/>
    </row>
    <row r="11" spans="1:25" ht="18" customHeight="1" thickBot="1" x14ac:dyDescent="0.3">
      <c r="A11" s="33">
        <v>6</v>
      </c>
      <c r="B11" s="55" t="s">
        <v>116</v>
      </c>
      <c r="C11" s="68"/>
      <c r="D11" s="58">
        <v>75</v>
      </c>
      <c r="E11" s="58">
        <v>84</v>
      </c>
      <c r="F11" s="58">
        <v>77</v>
      </c>
      <c r="G11" s="58">
        <v>91</v>
      </c>
      <c r="H11" s="58">
        <v>90</v>
      </c>
      <c r="I11" s="58">
        <v>82</v>
      </c>
      <c r="J11" s="58">
        <v>90</v>
      </c>
      <c r="K11" s="58">
        <v>90</v>
      </c>
      <c r="L11" s="5"/>
      <c r="M11" s="5"/>
      <c r="N11" s="5"/>
      <c r="O11" s="5"/>
      <c r="P11" s="33">
        <v>78</v>
      </c>
      <c r="Q11" s="3"/>
      <c r="R11" s="38"/>
      <c r="S11" s="34"/>
      <c r="T11" s="17">
        <f>((D11*$D$4+E11*$E$4+F11*$F$4+G11*$G$4+H11*$H$4+I11*$I$4+J11*$J$4+K11*$K$4+L11*$L$4+M11*$M$4+N11*$N$4+O11*$O$4+P11*$P$4+((Q11+R11)/2)*($Q$4+$R$4))/$T$4)*0.95</f>
        <v>79.681249999999991</v>
      </c>
      <c r="U11" s="2"/>
      <c r="V11" s="17">
        <f>T11+U11</f>
        <v>79.681249999999991</v>
      </c>
      <c r="X11" s="21"/>
      <c r="Y11" s="46"/>
    </row>
    <row r="12" spans="1:25" ht="18" customHeight="1" thickBot="1" x14ac:dyDescent="0.3">
      <c r="A12" s="69">
        <v>7</v>
      </c>
      <c r="B12" s="55" t="s">
        <v>105</v>
      </c>
      <c r="C12" s="68"/>
      <c r="D12" s="58">
        <v>82</v>
      </c>
      <c r="E12" s="58">
        <v>80</v>
      </c>
      <c r="F12" s="58">
        <v>62</v>
      </c>
      <c r="G12" s="58">
        <v>64</v>
      </c>
      <c r="H12" s="58">
        <v>90</v>
      </c>
      <c r="I12" s="58">
        <v>86</v>
      </c>
      <c r="J12" s="58">
        <v>90</v>
      </c>
      <c r="K12" s="58">
        <v>90</v>
      </c>
      <c r="L12" s="5"/>
      <c r="M12" s="5"/>
      <c r="N12" s="5"/>
      <c r="O12" s="5"/>
      <c r="P12" s="33">
        <v>81</v>
      </c>
      <c r="Q12" s="3"/>
      <c r="R12" s="38"/>
      <c r="S12" s="34"/>
      <c r="T12" s="17">
        <f>((D12*$D$4+E12*$E$4+F12*$F$4+G12*$G$4+H12*$H$4+I12*$I$4+J12*$J$4+K12*$K$4+L12*$L$4+M12*$M$4+N12*$N$4+O12*$O$4+P12*$P$4+((Q12+R12)/2)*($Q$4+$R$4))/$T$4)*0.95</f>
        <v>77.899999999999991</v>
      </c>
      <c r="U12" s="2"/>
      <c r="V12" s="17">
        <f>T12+U12</f>
        <v>77.899999999999991</v>
      </c>
      <c r="X12" s="21"/>
      <c r="Y12" s="46"/>
    </row>
    <row r="13" spans="1:25" ht="18" customHeight="1" thickBot="1" x14ac:dyDescent="0.3">
      <c r="A13" s="94">
        <v>8</v>
      </c>
      <c r="B13" s="55" t="s">
        <v>109</v>
      </c>
      <c r="C13" s="68"/>
      <c r="D13" s="58">
        <v>76</v>
      </c>
      <c r="E13" s="58">
        <v>75</v>
      </c>
      <c r="F13" s="58">
        <v>77</v>
      </c>
      <c r="G13" s="58">
        <v>90</v>
      </c>
      <c r="H13" s="58">
        <v>86</v>
      </c>
      <c r="I13" s="58">
        <v>79</v>
      </c>
      <c r="J13" s="58">
        <v>82</v>
      </c>
      <c r="K13" s="58">
        <v>79</v>
      </c>
      <c r="L13" s="5"/>
      <c r="M13" s="5"/>
      <c r="N13" s="5"/>
      <c r="O13" s="5"/>
      <c r="P13" s="33">
        <v>80</v>
      </c>
      <c r="Q13" s="3"/>
      <c r="R13" s="3"/>
      <c r="S13" s="14"/>
      <c r="T13" s="17">
        <f>((D13*$D$4+E13*$E$4+F13*$F$4+G13*$G$4+H13*$H$4+I13*$I$4+J13*$J$4+K13*$K$4+L13*$L$4+M13*$M$4+N13*$N$4+O13*$O$4+P13*$P$4+((Q13+R13)/2)*($Q$4+$R$4))/$T$4)*0.95</f>
        <v>76.267187499999991</v>
      </c>
      <c r="U13" s="2"/>
      <c r="V13" s="17">
        <f>T13+U13</f>
        <v>76.267187499999991</v>
      </c>
      <c r="Y13" s="46"/>
    </row>
    <row r="14" spans="1:25" ht="20.25" customHeight="1" thickBot="1" x14ac:dyDescent="0.3">
      <c r="A14" s="33">
        <v>9</v>
      </c>
      <c r="B14" s="55" t="s">
        <v>113</v>
      </c>
      <c r="C14" s="68"/>
      <c r="D14" s="58">
        <v>75</v>
      </c>
      <c r="E14" s="58">
        <v>79</v>
      </c>
      <c r="F14" s="58">
        <v>64</v>
      </c>
      <c r="G14" s="58">
        <v>61</v>
      </c>
      <c r="H14" s="58">
        <v>84</v>
      </c>
      <c r="I14" s="58">
        <v>81</v>
      </c>
      <c r="J14" s="58">
        <v>82</v>
      </c>
      <c r="K14" s="58">
        <v>83</v>
      </c>
      <c r="L14" s="5"/>
      <c r="M14" s="5"/>
      <c r="N14" s="5"/>
      <c r="O14" s="5"/>
      <c r="P14" s="33">
        <v>90</v>
      </c>
      <c r="Q14" s="3"/>
      <c r="R14" s="3"/>
      <c r="S14" s="34"/>
      <c r="T14" s="17">
        <f>((D14*$D$4+E14*$E$4+F14*$F$4+G14*$G$4+H14*$H$4+I14*$I$4+J14*$J$4+K14*$K$4+L14*$L$4+M14*$M$4+N14*$N$4+O14*$O$4+P14*$P$4+((Q14+R14)/2)*($Q$4+$R$4))/$T$4)*0.95</f>
        <v>75.8515625</v>
      </c>
      <c r="U14" s="2"/>
      <c r="V14" s="17">
        <f>T14+U14</f>
        <v>75.8515625</v>
      </c>
      <c r="Y14" s="46"/>
    </row>
    <row r="15" spans="1:25" ht="18" customHeight="1" thickBot="1" x14ac:dyDescent="0.3">
      <c r="A15" s="69">
        <v>10</v>
      </c>
      <c r="B15" s="55" t="s">
        <v>104</v>
      </c>
      <c r="C15" s="68"/>
      <c r="D15" s="58">
        <v>76</v>
      </c>
      <c r="E15" s="58">
        <v>78</v>
      </c>
      <c r="F15" s="58">
        <v>78</v>
      </c>
      <c r="G15" s="58">
        <v>79</v>
      </c>
      <c r="H15" s="58">
        <v>78</v>
      </c>
      <c r="I15" s="58">
        <v>75</v>
      </c>
      <c r="J15" s="58">
        <v>76</v>
      </c>
      <c r="K15" s="58">
        <v>77</v>
      </c>
      <c r="L15" s="5"/>
      <c r="M15" s="5"/>
      <c r="N15" s="5"/>
      <c r="O15" s="5"/>
      <c r="P15" s="33">
        <v>81</v>
      </c>
      <c r="Q15" s="3"/>
      <c r="R15" s="3"/>
      <c r="S15" s="34"/>
      <c r="T15" s="17">
        <f>((D15*$D$4+E15*$E$4+F15*$F$4+G15*$G$4+H15*$H$4+I15*$I$4+J15*$J$4+K15*$K$4+L15*$L$4+M15*$M$4+N15*$N$4+O15*$O$4+P15*$P$4+((Q15+R15)/2)*($Q$4+$R$4))/$T$4)*0.95</f>
        <v>73.892187499999991</v>
      </c>
      <c r="U15" s="2"/>
      <c r="V15" s="17">
        <f>T15+U15</f>
        <v>73.892187499999991</v>
      </c>
    </row>
    <row r="16" spans="1:25" ht="15.75" thickBot="1" x14ac:dyDescent="0.3">
      <c r="A16" s="32">
        <v>11</v>
      </c>
      <c r="B16" s="55" t="s">
        <v>120</v>
      </c>
      <c r="C16" s="68"/>
      <c r="D16" s="58">
        <v>68</v>
      </c>
      <c r="E16" s="58">
        <v>71</v>
      </c>
      <c r="F16" s="58">
        <v>63</v>
      </c>
      <c r="G16" s="58">
        <v>64</v>
      </c>
      <c r="H16" s="58">
        <v>84</v>
      </c>
      <c r="I16" s="58">
        <v>69</v>
      </c>
      <c r="J16" s="58">
        <v>84</v>
      </c>
      <c r="K16" s="58">
        <v>84</v>
      </c>
      <c r="L16" s="5"/>
      <c r="M16" s="5"/>
      <c r="N16" s="5"/>
      <c r="O16" s="5"/>
      <c r="P16" s="33">
        <v>82</v>
      </c>
      <c r="Q16" s="3"/>
      <c r="R16" s="3"/>
      <c r="S16" s="14"/>
      <c r="T16" s="17">
        <f>((D16*$D$4+E16*$E$4+F16*$F$4+G16*$G$4+H16*$H$4+I16*$I$4+J16*$J$4+K16*$K$4+L16*$L$4+M16*$M$4+N16*$N$4+O16*$O$4+P16*$P$4+((Q16+R16)/2)*($Q$4+$R$4))/$T$4)*0.95</f>
        <v>72.467187499999994</v>
      </c>
      <c r="U16" s="2"/>
      <c r="V16" s="17">
        <f>T16+U16</f>
        <v>72.467187499999994</v>
      </c>
    </row>
    <row r="17" spans="1:22" ht="15.75" thickBot="1" x14ac:dyDescent="0.3">
      <c r="A17" s="32">
        <v>12</v>
      </c>
      <c r="B17" s="55" t="s">
        <v>112</v>
      </c>
      <c r="D17" s="58">
        <v>76</v>
      </c>
      <c r="E17" s="58">
        <v>67</v>
      </c>
      <c r="F17" s="58">
        <v>68</v>
      </c>
      <c r="G17" s="58">
        <v>63</v>
      </c>
      <c r="H17" s="58">
        <v>84</v>
      </c>
      <c r="I17" s="58">
        <v>69</v>
      </c>
      <c r="J17" s="58">
        <v>78</v>
      </c>
      <c r="K17" s="58">
        <v>80</v>
      </c>
      <c r="L17" s="5"/>
      <c r="M17" s="5"/>
      <c r="N17" s="5"/>
      <c r="O17" s="5"/>
      <c r="P17" s="33">
        <v>84</v>
      </c>
      <c r="Q17" s="38"/>
      <c r="R17" s="38"/>
      <c r="S17" s="34"/>
      <c r="T17" s="17">
        <f>((D17*$D$4+E17*$E$4+F17*$F$4+G17*$G$4+H17*$H$4+I17*$I$4+J17*$J$4+K17*$K$4+L17*$L$4+M17*$M$4+N17*$N$4+O17*$O$4+P17*$P$4+((Q17+R17)/2)*($Q$4+$R$4))/$T$4)*0.95</f>
        <v>72.378124999999997</v>
      </c>
      <c r="U17" s="2"/>
      <c r="V17" s="17">
        <f>T17+U17</f>
        <v>72.378124999999997</v>
      </c>
    </row>
    <row r="18" spans="1:22" ht="15.75" thickBot="1" x14ac:dyDescent="0.3">
      <c r="A18" s="93">
        <v>13</v>
      </c>
      <c r="B18" s="55" t="s">
        <v>108</v>
      </c>
      <c r="C18" s="95"/>
      <c r="D18" s="58">
        <v>75</v>
      </c>
      <c r="E18" s="58">
        <v>68</v>
      </c>
      <c r="F18" s="58">
        <v>65</v>
      </c>
      <c r="G18" s="58">
        <v>66</v>
      </c>
      <c r="H18" s="58">
        <v>84</v>
      </c>
      <c r="I18" s="58">
        <v>70</v>
      </c>
      <c r="J18" s="58">
        <v>80</v>
      </c>
      <c r="K18" s="58">
        <v>80</v>
      </c>
      <c r="L18" s="5"/>
      <c r="M18" s="5"/>
      <c r="N18" s="5"/>
      <c r="O18" s="5"/>
      <c r="P18" s="33">
        <v>82</v>
      </c>
      <c r="Q18" s="3"/>
      <c r="R18" s="3"/>
      <c r="S18" s="14"/>
      <c r="T18" s="17">
        <f>((D18*$D$4+E18*$E$4+F18*$F$4+G18*$G$4+H18*$H$4+I18*$I$4+J18*$J$4+K18*$K$4+L18*$L$4+M18*$M$4+N18*$N$4+O18*$O$4+P18*$P$4+((Q18+R18)/2)*($Q$4+$R$4))/$T$4)*0.95</f>
        <v>72.259374999999991</v>
      </c>
      <c r="U18" s="2"/>
      <c r="V18" s="17">
        <f>T18+U18</f>
        <v>72.259374999999991</v>
      </c>
    </row>
    <row r="19" spans="1:22" ht="15.75" thickBot="1" x14ac:dyDescent="0.3">
      <c r="A19" s="93">
        <v>14</v>
      </c>
      <c r="B19" s="55" t="s">
        <v>101</v>
      </c>
      <c r="C19" s="95"/>
      <c r="D19" s="58">
        <v>76</v>
      </c>
      <c r="E19" s="58">
        <v>76</v>
      </c>
      <c r="F19" s="58">
        <v>79</v>
      </c>
      <c r="G19" s="58">
        <v>78</v>
      </c>
      <c r="H19" s="58">
        <v>75</v>
      </c>
      <c r="I19" s="58">
        <v>77</v>
      </c>
      <c r="J19" s="58">
        <v>76</v>
      </c>
      <c r="K19" s="58">
        <v>76</v>
      </c>
      <c r="L19" s="5"/>
      <c r="M19" s="5"/>
      <c r="N19" s="5"/>
      <c r="O19" s="5"/>
      <c r="P19" s="33">
        <v>74</v>
      </c>
      <c r="Q19" s="38"/>
      <c r="R19" s="38"/>
      <c r="S19" s="34"/>
      <c r="T19" s="17">
        <f>((D19*$D$4+E19*$E$4+F19*$F$4+G19*$G$4+H19*$H$4+I19*$I$4+J19*$J$4+K19*$K$4+L19*$L$4+M19*$M$4+N19*$N$4+O19*$O$4+P19*$P$4+((Q19+R19)/2)*($Q$4+$R$4))/$T$4)*0.95</f>
        <v>72.2</v>
      </c>
      <c r="U19" s="2"/>
      <c r="V19" s="17">
        <f>T19+U19</f>
        <v>72.2</v>
      </c>
    </row>
    <row r="20" spans="1:22" ht="15.75" thickBot="1" x14ac:dyDescent="0.3">
      <c r="A20" s="32">
        <v>15</v>
      </c>
      <c r="B20" s="55" t="s">
        <v>110</v>
      </c>
      <c r="D20" s="58">
        <v>72</v>
      </c>
      <c r="E20" s="58">
        <v>67</v>
      </c>
      <c r="F20" s="58">
        <v>61</v>
      </c>
      <c r="G20" s="58">
        <v>64</v>
      </c>
      <c r="H20" s="58">
        <v>72</v>
      </c>
      <c r="I20" s="58">
        <v>81</v>
      </c>
      <c r="J20" s="58">
        <v>72</v>
      </c>
      <c r="K20" s="58">
        <v>80</v>
      </c>
      <c r="L20" s="5"/>
      <c r="M20" s="5"/>
      <c r="N20" s="5"/>
      <c r="O20" s="5"/>
      <c r="P20" s="33">
        <v>91</v>
      </c>
      <c r="Q20" s="3"/>
      <c r="R20" s="3"/>
      <c r="S20" s="34"/>
      <c r="T20" s="17">
        <f>((D20*$D$4+E20*$E$4+F20*$F$4+G20*$G$4+H20*$H$4+I20*$I$4+J20*$J$4+K20*$K$4+L20*$L$4+M20*$M$4+N20*$N$4+O20*$O$4+P20*$P$4+((Q20+R20)/2)*($Q$4+$R$4))/$T$4)*0.95</f>
        <v>71.635937499999997</v>
      </c>
      <c r="U20" s="2"/>
      <c r="V20" s="17">
        <f>T20+U20</f>
        <v>71.635937499999997</v>
      </c>
    </row>
    <row r="21" spans="1:22" ht="15.75" thickBot="1" x14ac:dyDescent="0.3">
      <c r="A21" s="32">
        <v>16</v>
      </c>
      <c r="B21" s="55" t="s">
        <v>115</v>
      </c>
      <c r="D21" s="58">
        <v>76</v>
      </c>
      <c r="E21" s="58">
        <v>78</v>
      </c>
      <c r="F21" s="58">
        <v>65</v>
      </c>
      <c r="G21" s="58">
        <v>60</v>
      </c>
      <c r="H21" s="58">
        <v>84</v>
      </c>
      <c r="I21" s="58">
        <v>75</v>
      </c>
      <c r="J21" s="58">
        <v>86</v>
      </c>
      <c r="K21" s="58">
        <v>86</v>
      </c>
      <c r="L21" s="5"/>
      <c r="M21" s="5"/>
      <c r="N21" s="5"/>
      <c r="O21" s="5"/>
      <c r="P21" s="33">
        <v>60</v>
      </c>
      <c r="Q21" s="3"/>
      <c r="R21" s="3"/>
      <c r="S21" s="34"/>
      <c r="T21" s="17">
        <f>((D21*$D$4+E21*$E$4+F21*$F$4+G21*$G$4+H21*$H$4+I21*$I$4+J21*$J$4+K21*$K$4+L21*$L$4+M21*$M$4+N21*$N$4+O21*$O$4+P21*$P$4+((Q21+R21)/2)*($Q$4+$R$4))/$T$4)*0.95</f>
        <v>70.834374999999994</v>
      </c>
      <c r="U21" s="2"/>
      <c r="V21" s="17">
        <f>T21+U21</f>
        <v>70.834374999999994</v>
      </c>
    </row>
    <row r="22" spans="1:22" ht="15.75" thickBot="1" x14ac:dyDescent="0.3">
      <c r="A22" s="93">
        <v>17</v>
      </c>
      <c r="B22" s="55" t="s">
        <v>107</v>
      </c>
      <c r="C22" s="95"/>
      <c r="D22" s="58">
        <v>72</v>
      </c>
      <c r="E22" s="58">
        <v>69</v>
      </c>
      <c r="F22" s="58">
        <v>63</v>
      </c>
      <c r="G22" s="58">
        <v>79</v>
      </c>
      <c r="H22" s="58">
        <v>72</v>
      </c>
      <c r="I22" s="58">
        <v>68</v>
      </c>
      <c r="J22" s="58">
        <v>78</v>
      </c>
      <c r="K22" s="58">
        <v>78</v>
      </c>
      <c r="L22" s="5"/>
      <c r="M22" s="5"/>
      <c r="N22" s="5"/>
      <c r="O22" s="5"/>
      <c r="P22" s="33">
        <v>73</v>
      </c>
      <c r="Q22" s="3"/>
      <c r="R22" s="3"/>
      <c r="S22" s="34"/>
      <c r="T22" s="17">
        <f>((D22*$D$4+E22*$E$4+F22*$F$4+G22*$G$4+H22*$H$4+I22*$I$4+J22*$J$4+K22*$K$4+L22*$L$4+M22*$M$4+N22*$N$4+O22*$O$4+P22*$P$4+((Q22+R22)/2)*($Q$4+$R$4))/$T$4)*0.95</f>
        <v>68.993749999999991</v>
      </c>
      <c r="U22" s="2"/>
      <c r="V22" s="17">
        <f>T22+U22</f>
        <v>68.993749999999991</v>
      </c>
    </row>
    <row r="23" spans="1:22" ht="15.75" thickBot="1" x14ac:dyDescent="0.3">
      <c r="A23" s="93">
        <v>18</v>
      </c>
      <c r="B23" s="55" t="s">
        <v>100</v>
      </c>
      <c r="C23" s="95"/>
      <c r="D23" s="58">
        <v>72</v>
      </c>
      <c r="E23" s="58">
        <v>68</v>
      </c>
      <c r="F23" s="58">
        <v>65</v>
      </c>
      <c r="G23" s="58">
        <v>77</v>
      </c>
      <c r="H23" s="58">
        <v>71</v>
      </c>
      <c r="I23" s="58">
        <v>69</v>
      </c>
      <c r="J23" s="58">
        <v>70</v>
      </c>
      <c r="K23" s="58">
        <v>74</v>
      </c>
      <c r="L23" s="5"/>
      <c r="M23" s="5"/>
      <c r="N23" s="5"/>
      <c r="O23" s="5"/>
      <c r="P23" s="33">
        <v>75</v>
      </c>
      <c r="Q23" s="38"/>
      <c r="R23" s="38"/>
      <c r="S23" s="34"/>
      <c r="T23" s="17">
        <f>((D23*$D$4+E23*$E$4+F23*$F$4+G23*$G$4+H23*$H$4+I23*$I$4+J23*$J$4+K23*$K$4+L23*$L$4+M23*$M$4+N23*$N$4+O23*$O$4+P23*$P$4+((Q23+R23)/2)*($Q$4+$R$4))/$T$4)*0.95</f>
        <v>67.865624999999994</v>
      </c>
      <c r="U23" s="2"/>
      <c r="V23" s="17">
        <f>T23+U23</f>
        <v>67.865624999999994</v>
      </c>
    </row>
    <row r="24" spans="1:22" ht="15.75" thickBot="1" x14ac:dyDescent="0.3">
      <c r="A24" s="32">
        <v>19</v>
      </c>
      <c r="B24" s="55" t="s">
        <v>114</v>
      </c>
      <c r="D24" s="58">
        <v>72</v>
      </c>
      <c r="E24" s="58">
        <v>71</v>
      </c>
      <c r="F24" s="58">
        <v>65</v>
      </c>
      <c r="G24" s="58">
        <v>65</v>
      </c>
      <c r="H24" s="58">
        <v>75</v>
      </c>
      <c r="I24" s="58">
        <v>72</v>
      </c>
      <c r="J24" s="58">
        <v>68</v>
      </c>
      <c r="K24" s="58">
        <v>82</v>
      </c>
      <c r="L24" s="5"/>
      <c r="M24" s="5"/>
      <c r="N24" s="5"/>
      <c r="O24" s="5"/>
      <c r="P24" s="33">
        <v>60</v>
      </c>
      <c r="Q24" s="3"/>
      <c r="R24" s="3"/>
      <c r="S24" s="34"/>
      <c r="T24" s="17">
        <f>((D24*$D$4+E24*$E$4+F24*$F$4+G24*$G$4+H24*$H$4+I24*$I$4+J24*$J$4+K24*$K$4+L24*$L$4+M24*$M$4+N24*$N$4+O24*$O$4+P24*$P$4+((Q24+R24)/2)*($Q$4+$R$4))/$T$4)*0.95</f>
        <v>66.203125</v>
      </c>
      <c r="U24" s="2"/>
      <c r="V24" s="17">
        <f>T24+U24</f>
        <v>66.203125</v>
      </c>
    </row>
    <row r="25" spans="1:22" ht="15.75" thickBot="1" x14ac:dyDescent="0.3">
      <c r="A25" s="93">
        <v>20</v>
      </c>
      <c r="B25" s="55" t="s">
        <v>102</v>
      </c>
      <c r="C25" s="95"/>
      <c r="D25" s="58">
        <v>76</v>
      </c>
      <c r="E25" s="58">
        <v>78</v>
      </c>
      <c r="F25" s="58">
        <v>67</v>
      </c>
      <c r="G25" s="58">
        <v>61</v>
      </c>
      <c r="H25" s="58">
        <v>72</v>
      </c>
      <c r="I25" s="58">
        <v>76</v>
      </c>
      <c r="J25" s="58">
        <v>64</v>
      </c>
      <c r="K25" s="58">
        <v>66</v>
      </c>
      <c r="L25" s="5"/>
      <c r="M25" s="5"/>
      <c r="N25" s="5"/>
      <c r="O25" s="5"/>
      <c r="P25" s="33">
        <v>61</v>
      </c>
      <c r="Q25" s="3"/>
      <c r="R25" s="3"/>
      <c r="S25" s="34"/>
      <c r="T25" s="17">
        <f>((D25*$D$4+E25*$E$4+F25*$F$4+G25*$G$4+H25*$H$4+I25*$I$4+J25*$J$4+K25*$K$4+L25*$L$4+M25*$M$4+N25*$N$4+O25*$O$4+P25*$P$4+((Q25+R25)/2)*($Q$4+$R$4))/$T$4)*0.95</f>
        <v>64.926562500000003</v>
      </c>
      <c r="U25" s="2"/>
      <c r="V25" s="17">
        <f>T25+U25</f>
        <v>64.926562500000003</v>
      </c>
    </row>
    <row r="26" spans="1:22" ht="15.75" thickBot="1" x14ac:dyDescent="0.3">
      <c r="A26" s="32">
        <v>21</v>
      </c>
      <c r="B26" s="55" t="s">
        <v>117</v>
      </c>
      <c r="D26" s="58">
        <v>72</v>
      </c>
      <c r="E26" s="58">
        <v>67</v>
      </c>
      <c r="F26" s="58">
        <v>66</v>
      </c>
      <c r="G26" s="58">
        <v>79</v>
      </c>
      <c r="H26" s="58">
        <v>75</v>
      </c>
      <c r="I26" s="58">
        <v>71</v>
      </c>
      <c r="J26" s="58">
        <v>64</v>
      </c>
      <c r="K26" s="58">
        <v>69</v>
      </c>
      <c r="L26" s="5"/>
      <c r="M26" s="5"/>
      <c r="N26" s="5"/>
      <c r="O26" s="5"/>
      <c r="P26" s="33">
        <v>60</v>
      </c>
      <c r="Q26" s="3"/>
      <c r="R26" s="3"/>
      <c r="S26" s="34"/>
      <c r="T26" s="17">
        <f>((D26*$D$4+E26*$E$4+F26*$F$4+G26*$G$4+H26*$H$4+I26*$I$4+J26*$J$4+K26*$K$4+L26*$L$4+M26*$M$4+N26*$N$4+O26*$O$4+P26*$P$4+((Q26+R26)/2)*($Q$4+$R$4))/$T$4)*0.95</f>
        <v>64.659374999999997</v>
      </c>
      <c r="U26" s="2"/>
      <c r="V26" s="17">
        <f>T26+U26</f>
        <v>64.659374999999997</v>
      </c>
    </row>
    <row r="27" spans="1:22" ht="15.75" thickBot="1" x14ac:dyDescent="0.3">
      <c r="A27" s="32">
        <v>22</v>
      </c>
      <c r="B27" s="55" t="s">
        <v>111</v>
      </c>
      <c r="D27" s="58">
        <v>72</v>
      </c>
      <c r="E27" s="58">
        <v>68</v>
      </c>
      <c r="F27" s="58">
        <v>65</v>
      </c>
      <c r="G27" s="58">
        <v>78</v>
      </c>
      <c r="H27" s="58">
        <v>68</v>
      </c>
      <c r="I27" s="58">
        <v>69</v>
      </c>
      <c r="J27" s="58">
        <v>64</v>
      </c>
      <c r="K27" s="58">
        <v>68</v>
      </c>
      <c r="L27" s="5"/>
      <c r="M27" s="5"/>
      <c r="N27" s="5"/>
      <c r="O27" s="5"/>
      <c r="P27" s="33">
        <v>60</v>
      </c>
      <c r="Q27" s="38"/>
      <c r="R27" s="38"/>
      <c r="S27" s="34"/>
      <c r="T27" s="17">
        <f>((D27*$D$4+E27*$E$4+F27*$F$4+G27*$G$4+H27*$H$4+I27*$I$4+J27*$J$4+K27*$K$4+L27*$L$4+M27*$M$4+N27*$N$4+O27*$O$4+P27*$P$4+((Q27+R27)/2)*($Q$4+$R$4))/$T$4)*0.95</f>
        <v>63.471874999999997</v>
      </c>
      <c r="U27" s="2"/>
      <c r="V27" s="17">
        <f>T27+U27</f>
        <v>63.471874999999997</v>
      </c>
    </row>
  </sheetData>
  <sortState xmlns:xlrd2="http://schemas.microsoft.com/office/spreadsheetml/2017/richdata2" ref="A6:V27">
    <sortCondition descending="1" ref="V6:V27"/>
  </sortState>
  <mergeCells count="2">
    <mergeCell ref="A1:Q1"/>
    <mergeCell ref="B2:N2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E6931-FFC7-4EA7-9DBB-758558F5B761}">
  <dimension ref="A1:X29"/>
  <sheetViews>
    <sheetView workbookViewId="0">
      <selection activeCell="W9" sqref="W9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2" customWidth="1"/>
    <col min="17" max="18" width="5.5703125" style="1" customWidth="1"/>
    <col min="19" max="19" width="4.85546875" style="1" customWidth="1"/>
    <col min="20" max="20" width="5.85546875" style="16" customWidth="1"/>
    <col min="21" max="21" width="4.28515625" style="16" customWidth="1"/>
    <col min="22" max="22" width="5.85546875" style="16" customWidth="1"/>
  </cols>
  <sheetData>
    <row r="1" spans="1:24" ht="15.75" x14ac:dyDescent="0.25">
      <c r="A1" s="85" t="s">
        <v>122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4" ht="15.75" x14ac:dyDescent="0.25">
      <c r="B2" s="86" t="s">
        <v>123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24" ht="15.75" thickBot="1" x14ac:dyDescent="0.3">
      <c r="T3" s="16" t="s">
        <v>0</v>
      </c>
    </row>
    <row r="4" spans="1:24" s="25" customFormat="1" ht="34.5" customHeight="1" x14ac:dyDescent="0.2">
      <c r="A4" s="22"/>
      <c r="B4" s="22"/>
      <c r="C4" s="70" t="s">
        <v>1</v>
      </c>
      <c r="D4" s="72">
        <v>3</v>
      </c>
      <c r="E4" s="73">
        <v>3</v>
      </c>
      <c r="F4" s="73">
        <v>3</v>
      </c>
      <c r="G4" s="73">
        <v>2</v>
      </c>
      <c r="H4" s="73">
        <v>3</v>
      </c>
      <c r="I4" s="73">
        <v>4</v>
      </c>
      <c r="J4" s="73">
        <v>4</v>
      </c>
      <c r="K4" s="73">
        <v>4</v>
      </c>
      <c r="L4" s="74">
        <v>4</v>
      </c>
      <c r="M4" s="71"/>
      <c r="N4" s="26"/>
      <c r="O4" s="26"/>
      <c r="P4" s="26">
        <v>6</v>
      </c>
      <c r="Q4" s="26"/>
      <c r="R4" s="26"/>
      <c r="S4" s="22"/>
      <c r="T4" s="24">
        <f>SUM(D4:S4)</f>
        <v>36</v>
      </c>
      <c r="U4" s="22"/>
      <c r="V4" s="22"/>
      <c r="X4" s="29"/>
    </row>
    <row r="5" spans="1:24" s="25" customFormat="1" ht="98.25" customHeight="1" thickBot="1" x14ac:dyDescent="0.25">
      <c r="A5" s="26" t="s">
        <v>2</v>
      </c>
      <c r="B5" s="26" t="s">
        <v>3</v>
      </c>
      <c r="C5" s="35" t="s">
        <v>4</v>
      </c>
      <c r="D5" s="65" t="s">
        <v>140</v>
      </c>
      <c r="E5" s="75" t="s">
        <v>141</v>
      </c>
      <c r="F5" s="75" t="s">
        <v>142</v>
      </c>
      <c r="G5" s="75" t="s">
        <v>15</v>
      </c>
      <c r="H5" s="75" t="s">
        <v>143</v>
      </c>
      <c r="I5" s="75" t="s">
        <v>144</v>
      </c>
      <c r="J5" s="75" t="s">
        <v>145</v>
      </c>
      <c r="K5" s="75" t="s">
        <v>146</v>
      </c>
      <c r="L5" s="76" t="s">
        <v>147</v>
      </c>
      <c r="M5" s="47"/>
      <c r="N5" s="4"/>
      <c r="O5" s="4"/>
      <c r="P5" s="4" t="s">
        <v>10</v>
      </c>
      <c r="Q5" s="4"/>
      <c r="R5" s="4"/>
      <c r="S5" s="31"/>
      <c r="T5" s="22"/>
      <c r="U5" s="28" t="s">
        <v>8</v>
      </c>
      <c r="V5" s="28" t="s">
        <v>9</v>
      </c>
      <c r="X5" s="29"/>
    </row>
    <row r="6" spans="1:24" ht="18" customHeight="1" thickBot="1" x14ac:dyDescent="0.3">
      <c r="A6" s="56">
        <v>1</v>
      </c>
      <c r="B6" s="54" t="s">
        <v>138</v>
      </c>
      <c r="C6" s="5"/>
      <c r="D6" s="54"/>
      <c r="E6" s="56">
        <v>90</v>
      </c>
      <c r="F6" s="56">
        <v>99</v>
      </c>
      <c r="G6" s="56">
        <v>75</v>
      </c>
      <c r="H6" s="56">
        <v>65</v>
      </c>
      <c r="I6" s="56">
        <v>91</v>
      </c>
      <c r="J6" s="56">
        <v>91</v>
      </c>
      <c r="K6" s="56">
        <v>88</v>
      </c>
      <c r="L6" s="56">
        <v>68</v>
      </c>
      <c r="M6" s="14"/>
      <c r="N6" s="5"/>
      <c r="O6" s="5"/>
      <c r="P6" s="33">
        <v>90</v>
      </c>
      <c r="Q6" s="8"/>
      <c r="R6" s="8"/>
      <c r="S6" s="34"/>
      <c r="T6" s="17">
        <f>((D6*$D$4+E6*$E$4+F6*$F$4+G6*$G$4+H6*$H$4+I6*$I$4+J6*$J$4+K6*$K$4+L6*$L$4+M6*$M$4+N6*$N$4+O6*$O$4+P6*$P$4+((Q6+R6)/2)*($Q$4+$R$4))/$T$4)*0.95</f>
        <v>73.99444444444444</v>
      </c>
      <c r="U6" s="2">
        <v>2</v>
      </c>
      <c r="V6" s="17">
        <f>T6+U6</f>
        <v>75.99444444444444</v>
      </c>
      <c r="X6" s="21"/>
    </row>
    <row r="7" spans="1:24" ht="27" customHeight="1" thickBot="1" x14ac:dyDescent="0.3">
      <c r="A7" s="58">
        <v>2</v>
      </c>
      <c r="B7" s="55" t="s">
        <v>129</v>
      </c>
      <c r="C7" s="5"/>
      <c r="D7" s="55"/>
      <c r="E7" s="58">
        <v>76</v>
      </c>
      <c r="F7" s="58">
        <v>73</v>
      </c>
      <c r="G7" s="58">
        <v>71</v>
      </c>
      <c r="H7" s="58">
        <v>62</v>
      </c>
      <c r="I7" s="58">
        <v>76</v>
      </c>
      <c r="J7" s="58">
        <v>90</v>
      </c>
      <c r="K7" s="58">
        <v>80</v>
      </c>
      <c r="L7" s="58">
        <v>84</v>
      </c>
      <c r="M7" s="14"/>
      <c r="N7" s="5"/>
      <c r="O7" s="5"/>
      <c r="P7" s="33">
        <v>80</v>
      </c>
      <c r="Q7" s="8"/>
      <c r="R7" s="8"/>
      <c r="S7" s="34"/>
      <c r="T7" s="17">
        <f>((D7*$D$4+E7*$E$4+F7*$F$4+G7*$G$4+H7*$H$4+I7*$I$4+J7*$J$4+K7*$K$4+L7*$L$4+M7*$M$4+N7*$N$4+O7*$O$4+P7*$P$4+((Q7+R7)/2)*($Q$4+$R$4))/$T$4)*0.95</f>
        <v>67.951388888888886</v>
      </c>
      <c r="U7" s="2"/>
      <c r="V7" s="17">
        <f>T7+U7</f>
        <v>67.951388888888886</v>
      </c>
      <c r="X7" s="21"/>
    </row>
    <row r="8" spans="1:24" ht="18" customHeight="1" thickBot="1" x14ac:dyDescent="0.3">
      <c r="A8" s="58">
        <v>3</v>
      </c>
      <c r="B8" s="55" t="s">
        <v>127</v>
      </c>
      <c r="C8" s="5"/>
      <c r="D8" s="58">
        <v>80</v>
      </c>
      <c r="E8" s="58">
        <v>75</v>
      </c>
      <c r="F8" s="55"/>
      <c r="G8" s="58">
        <v>62</v>
      </c>
      <c r="H8" s="58">
        <v>74</v>
      </c>
      <c r="I8" s="58">
        <v>67</v>
      </c>
      <c r="J8" s="58">
        <v>80</v>
      </c>
      <c r="K8" s="58">
        <v>80</v>
      </c>
      <c r="L8" s="58">
        <v>77</v>
      </c>
      <c r="M8" s="14"/>
      <c r="N8" s="5"/>
      <c r="O8" s="5"/>
      <c r="P8" s="33">
        <v>80</v>
      </c>
      <c r="Q8" s="8"/>
      <c r="R8" s="11"/>
      <c r="S8" s="34"/>
      <c r="T8" s="17">
        <f>((D8*$D$4+E8*$E$4+F8*$F$4+G8*$G$4+H8*$H$4+I8*$I$4+J8*$J$4+K8*$K$4+L8*$L$4+M8*$M$4+N8*$N$4+O8*$O$4+P8*$P$4+((Q8+R8)/2)*($Q$4+$R$4))/$T$4)*0.95</f>
        <v>66.156944444444434</v>
      </c>
      <c r="U8" s="2"/>
      <c r="V8" s="17">
        <f>T8+U8</f>
        <v>66.156944444444434</v>
      </c>
      <c r="X8" s="21"/>
    </row>
    <row r="9" spans="1:24" ht="18" customHeight="1" thickBot="1" x14ac:dyDescent="0.3">
      <c r="A9" s="58">
        <v>4</v>
      </c>
      <c r="B9" s="55" t="s">
        <v>124</v>
      </c>
      <c r="C9" s="5"/>
      <c r="D9" s="58"/>
      <c r="E9" s="58">
        <v>80</v>
      </c>
      <c r="F9" s="58">
        <v>62</v>
      </c>
      <c r="G9" s="58">
        <v>80</v>
      </c>
      <c r="H9" s="58">
        <v>66</v>
      </c>
      <c r="I9" s="58">
        <v>78</v>
      </c>
      <c r="J9" s="58">
        <v>78</v>
      </c>
      <c r="K9" s="58">
        <v>78</v>
      </c>
      <c r="L9" s="58">
        <v>82</v>
      </c>
      <c r="M9" s="14"/>
      <c r="N9" s="5"/>
      <c r="O9" s="5"/>
      <c r="P9" s="33">
        <v>75</v>
      </c>
      <c r="Q9" s="11"/>
      <c r="R9" s="11"/>
      <c r="S9" s="34"/>
      <c r="T9" s="17">
        <f>((D9*$D$4+E9*$E$4+F9*$F$4+G9*$G$4+H9*$H$4+I9*$I$4+J9*$J$4+K9*$K$4+L9*$L$4+M9*$M$4+N9*$N$4+O9*$O$4+P9*$P$4+((Q9+R9)/2)*($Q$4+$R$4))/$T$4)*0.95</f>
        <v>65.919444444444437</v>
      </c>
      <c r="U9" s="2"/>
      <c r="V9" s="17">
        <f>T9+U9</f>
        <v>65.919444444444437</v>
      </c>
      <c r="X9" s="21"/>
    </row>
    <row r="10" spans="1:24" ht="17.25" customHeight="1" thickBot="1" x14ac:dyDescent="0.3">
      <c r="A10" s="58">
        <v>5</v>
      </c>
      <c r="B10" s="55" t="s">
        <v>128</v>
      </c>
      <c r="C10" s="5"/>
      <c r="D10" s="58">
        <v>80</v>
      </c>
      <c r="E10" s="58">
        <v>78</v>
      </c>
      <c r="F10" s="55"/>
      <c r="G10" s="58">
        <v>62</v>
      </c>
      <c r="H10" s="58">
        <v>68</v>
      </c>
      <c r="I10" s="58">
        <v>68</v>
      </c>
      <c r="J10" s="58">
        <v>80</v>
      </c>
      <c r="K10" s="58">
        <v>80</v>
      </c>
      <c r="L10" s="58">
        <v>75</v>
      </c>
      <c r="M10" s="14"/>
      <c r="N10" s="5"/>
      <c r="O10" s="5"/>
      <c r="P10" s="33">
        <v>80</v>
      </c>
      <c r="Q10" s="8"/>
      <c r="R10" s="11"/>
      <c r="S10" s="34"/>
      <c r="T10" s="17">
        <f>((D10*$D$4+E10*$E$4+F10*$F$4+G10*$G$4+H10*$H$4+I10*$I$4+J10*$J$4+K10*$K$4+L10*$L$4+M10*$M$4+N10*$N$4+O10*$O$4+P10*$P$4+((Q10+R10)/2)*($Q$4+$R$4))/$T$4)*0.95</f>
        <v>65.813888888888883</v>
      </c>
      <c r="U10" s="2"/>
      <c r="V10" s="17">
        <f>T10+U10</f>
        <v>65.813888888888883</v>
      </c>
      <c r="X10" s="21"/>
    </row>
    <row r="11" spans="1:24" ht="24.75" customHeight="1" thickBot="1" x14ac:dyDescent="0.3">
      <c r="A11" s="88">
        <v>6</v>
      </c>
      <c r="B11" s="55" t="s">
        <v>139</v>
      </c>
      <c r="C11" s="5"/>
      <c r="D11" s="58">
        <v>61</v>
      </c>
      <c r="E11" s="58">
        <v>78</v>
      </c>
      <c r="F11" s="55"/>
      <c r="G11" s="58">
        <v>62</v>
      </c>
      <c r="H11" s="58">
        <v>76</v>
      </c>
      <c r="I11" s="58">
        <v>76</v>
      </c>
      <c r="J11" s="58">
        <v>76</v>
      </c>
      <c r="K11" s="58">
        <v>72</v>
      </c>
      <c r="L11" s="58">
        <v>81</v>
      </c>
      <c r="M11" s="14"/>
      <c r="N11" s="5"/>
      <c r="O11" s="5"/>
      <c r="P11" s="33">
        <v>80</v>
      </c>
      <c r="Q11" s="8"/>
      <c r="R11" s="11"/>
      <c r="S11" s="34"/>
      <c r="T11" s="17">
        <f>((D11*$D$4+E11*$E$4+F11*$F$4+G11*$G$4+H11*$H$4+I11*$I$4+J11*$J$4+K11*$K$4+L11*$L$4+M11*$M$4+N11*$N$4+O11*$O$4+P11*$P$4+((Q11+R11)/2)*($Q$4+$R$4))/$T$4)*0.95</f>
        <v>65.154166666666654</v>
      </c>
      <c r="U11" s="2"/>
      <c r="V11" s="17">
        <f>T11+U11</f>
        <v>65.154166666666654</v>
      </c>
      <c r="X11" s="21"/>
    </row>
    <row r="12" spans="1:24" ht="18" customHeight="1" thickBot="1" x14ac:dyDescent="0.3">
      <c r="A12" s="58">
        <v>7</v>
      </c>
      <c r="B12" s="55" t="s">
        <v>137</v>
      </c>
      <c r="C12" s="5"/>
      <c r="D12" s="58">
        <v>81</v>
      </c>
      <c r="E12" s="58">
        <v>75</v>
      </c>
      <c r="F12" s="55"/>
      <c r="G12" s="58">
        <v>61</v>
      </c>
      <c r="H12" s="58">
        <v>79</v>
      </c>
      <c r="I12" s="58">
        <v>78</v>
      </c>
      <c r="J12" s="58">
        <v>83</v>
      </c>
      <c r="K12" s="58">
        <v>76</v>
      </c>
      <c r="L12" s="58">
        <v>78</v>
      </c>
      <c r="M12" s="14"/>
      <c r="N12" s="5"/>
      <c r="O12" s="5"/>
      <c r="P12" s="33">
        <v>60</v>
      </c>
      <c r="Q12" s="8"/>
      <c r="R12" s="11"/>
      <c r="S12" s="34"/>
      <c r="T12" s="17">
        <f>((D12*$D$4+E12*$E$4+F12*$F$4+G12*$G$4+H12*$H$4+I12*$I$4+J12*$J$4+K12*$K$4+L12*$L$4+M12*$M$4+N12*$N$4+O12*$O$4+P12*$P$4+((Q12+R12)/2)*($Q$4+$R$4))/$T$4)*0.95</f>
        <v>64.57361111111112</v>
      </c>
      <c r="U12" s="2"/>
      <c r="V12" s="17">
        <f>T12+U12</f>
        <v>64.57361111111112</v>
      </c>
      <c r="X12" s="21"/>
    </row>
    <row r="13" spans="1:24" ht="18" customHeight="1" thickBot="1" x14ac:dyDescent="0.3">
      <c r="A13" s="58">
        <v>8</v>
      </c>
      <c r="B13" s="55" t="s">
        <v>136</v>
      </c>
      <c r="C13" s="5"/>
      <c r="D13" s="55"/>
      <c r="E13" s="58">
        <v>75</v>
      </c>
      <c r="F13" s="58">
        <v>75</v>
      </c>
      <c r="G13" s="58">
        <v>75</v>
      </c>
      <c r="H13" s="58">
        <v>70</v>
      </c>
      <c r="I13" s="58">
        <v>76</v>
      </c>
      <c r="J13" s="58">
        <v>67</v>
      </c>
      <c r="K13" s="58">
        <v>72</v>
      </c>
      <c r="L13" s="58">
        <v>75</v>
      </c>
      <c r="M13" s="14"/>
      <c r="N13" s="5"/>
      <c r="O13" s="5"/>
      <c r="P13" s="33">
        <v>75</v>
      </c>
      <c r="Q13" s="8"/>
      <c r="R13" s="11"/>
      <c r="S13" s="34"/>
      <c r="T13" s="17">
        <f>((D13*$D$4+E13*$E$4+F13*$F$4+G13*$G$4+H13*$H$4+I13*$I$4+J13*$J$4+K13*$K$4+L13*$L$4+M13*$M$4+N13*$N$4+O13*$O$4+P13*$P$4+((Q13+R13)/2)*($Q$4+$R$4))/$T$4)*0.95</f>
        <v>63.861111111111114</v>
      </c>
      <c r="U13" s="2"/>
      <c r="V13" s="17">
        <f>T13+U13</f>
        <v>63.861111111111114</v>
      </c>
    </row>
    <row r="14" spans="1:24" ht="20.25" customHeight="1" thickBot="1" x14ac:dyDescent="0.3">
      <c r="A14" s="58">
        <v>9</v>
      </c>
      <c r="B14" s="55" t="s">
        <v>125</v>
      </c>
      <c r="C14" s="5"/>
      <c r="D14" s="58">
        <v>70</v>
      </c>
      <c r="E14" s="58">
        <v>65</v>
      </c>
      <c r="F14" s="55"/>
      <c r="G14" s="58">
        <v>63</v>
      </c>
      <c r="H14" s="55">
        <v>61</v>
      </c>
      <c r="I14" s="58">
        <v>79</v>
      </c>
      <c r="J14" s="58">
        <v>76</v>
      </c>
      <c r="K14" s="58">
        <v>73</v>
      </c>
      <c r="L14" s="58">
        <v>68</v>
      </c>
      <c r="M14" s="14"/>
      <c r="N14" s="5"/>
      <c r="O14" s="5"/>
      <c r="P14" s="33">
        <v>75</v>
      </c>
      <c r="Q14" s="8"/>
      <c r="R14" s="8"/>
      <c r="S14" s="34"/>
      <c r="T14" s="17">
        <f>((D14*$D$4+E14*$E$4+F14*$F$4+G14*$G$4+H14*$H$4+I14*$I$4+J14*$J$4+K14*$K$4+L14*$L$4+M14*$M$4+N14*$N$4+O14*$O$4+P14*$P$4+((Q14+R14)/2)*($Q$4+$R$4))/$T$4)*0.95</f>
        <v>61.961111111111116</v>
      </c>
      <c r="U14" s="2"/>
      <c r="V14" s="17">
        <f>T14+U14</f>
        <v>61.961111111111116</v>
      </c>
    </row>
    <row r="15" spans="1:24" ht="18" customHeight="1" thickBot="1" x14ac:dyDescent="0.3">
      <c r="A15" s="58">
        <v>10</v>
      </c>
      <c r="B15" s="55" t="s">
        <v>134</v>
      </c>
      <c r="C15" s="5"/>
      <c r="D15" s="58">
        <v>68</v>
      </c>
      <c r="E15" s="58">
        <v>75</v>
      </c>
      <c r="F15" s="55"/>
      <c r="G15" s="58">
        <v>61</v>
      </c>
      <c r="H15" s="58">
        <v>63</v>
      </c>
      <c r="I15" s="58">
        <v>68</v>
      </c>
      <c r="J15" s="58">
        <v>64</v>
      </c>
      <c r="K15" s="58">
        <v>78</v>
      </c>
      <c r="L15" s="58">
        <v>79</v>
      </c>
      <c r="M15" s="14"/>
      <c r="N15" s="5"/>
      <c r="O15" s="5"/>
      <c r="P15" s="33">
        <v>70</v>
      </c>
      <c r="Q15" s="8"/>
      <c r="R15" s="8"/>
      <c r="S15" s="34"/>
      <c r="T15" s="17">
        <f>((D15*$D$4+E15*$E$4+F15*$F$4+G15*$G$4+H15*$H$4+I15*$I$4+J15*$J$4+K15*$K$4+L15*$L$4+M15*$M$4+N15*$N$4+O15*$O$4+P15*$P$4+((Q15+R15)/2)*($Q$4+$R$4))/$T$4)*0.95</f>
        <v>61.11666666666666</v>
      </c>
      <c r="U15" s="2"/>
      <c r="V15" s="17">
        <f>T15+U15</f>
        <v>61.11666666666666</v>
      </c>
    </row>
    <row r="16" spans="1:24" ht="18" customHeight="1" thickBot="1" x14ac:dyDescent="0.3">
      <c r="A16" s="58">
        <v>11</v>
      </c>
      <c r="B16" s="55" t="s">
        <v>131</v>
      </c>
      <c r="C16" s="5"/>
      <c r="D16" s="55"/>
      <c r="E16" s="58">
        <v>75</v>
      </c>
      <c r="F16" s="58">
        <v>72</v>
      </c>
      <c r="G16" s="58">
        <v>62</v>
      </c>
      <c r="H16" s="58">
        <v>61</v>
      </c>
      <c r="I16" s="58">
        <v>81</v>
      </c>
      <c r="J16" s="58">
        <v>67</v>
      </c>
      <c r="K16" s="58">
        <v>70</v>
      </c>
      <c r="L16" s="58">
        <v>82</v>
      </c>
      <c r="M16" s="14"/>
      <c r="N16" s="5"/>
      <c r="O16" s="5"/>
      <c r="P16" s="33">
        <v>60</v>
      </c>
      <c r="Q16" s="11"/>
      <c r="R16" s="8"/>
      <c r="S16" s="34"/>
      <c r="T16" s="17">
        <f>((D16*$D$4+E16*$E$4+F16*$F$4+G16*$G$4+H16*$H$4+I16*$I$4+J16*$J$4+K16*$K$4+L16*$L$4+M16*$M$4+N16*$N$4+O16*$O$4+P16*$P$4+((Q16+R16)/2)*($Q$4+$R$4))/$T$4)*0.95</f>
        <v>60.905555555555559</v>
      </c>
      <c r="U16" s="2"/>
      <c r="V16" s="17">
        <f>T16+U16</f>
        <v>60.905555555555559</v>
      </c>
    </row>
    <row r="17" spans="1:22" ht="24" customHeight="1" thickBot="1" x14ac:dyDescent="0.3">
      <c r="A17" s="58">
        <v>12</v>
      </c>
      <c r="B17" s="55" t="s">
        <v>133</v>
      </c>
      <c r="C17" s="5"/>
      <c r="D17" s="55"/>
      <c r="E17" s="58">
        <v>76</v>
      </c>
      <c r="F17" s="58">
        <v>61</v>
      </c>
      <c r="G17" s="58">
        <v>61</v>
      </c>
      <c r="H17" s="58">
        <v>62</v>
      </c>
      <c r="I17" s="58">
        <v>81</v>
      </c>
      <c r="J17" s="58">
        <v>73</v>
      </c>
      <c r="K17" s="58">
        <v>72</v>
      </c>
      <c r="L17" s="58">
        <v>77</v>
      </c>
      <c r="M17" s="14"/>
      <c r="N17" s="5"/>
      <c r="O17" s="5"/>
      <c r="P17" s="33">
        <v>60</v>
      </c>
      <c r="Q17" s="8"/>
      <c r="R17" s="8"/>
      <c r="S17" s="14"/>
      <c r="T17" s="17">
        <f>((D17*$D$4+E17*$E$4+F17*$F$4+G17*$G$4+H17*$H$4+I17*$I$4+J17*$J$4+K17*$K$4+L17*$L$4+M17*$M$4+N17*$N$4+O17*$O$4+P17*$P$4+((Q17+R17)/2)*($Q$4+$R$4))/$T$4)*0.95</f>
        <v>60.456944444444439</v>
      </c>
      <c r="U17" s="2"/>
      <c r="V17" s="17">
        <f>T17+U17</f>
        <v>60.456944444444439</v>
      </c>
    </row>
    <row r="18" spans="1:22" ht="18" customHeight="1" thickBot="1" x14ac:dyDescent="0.3">
      <c r="A18" s="58">
        <v>13</v>
      </c>
      <c r="B18" s="55" t="s">
        <v>135</v>
      </c>
      <c r="C18" s="5"/>
      <c r="D18" s="58">
        <v>65</v>
      </c>
      <c r="E18" s="58">
        <v>75</v>
      </c>
      <c r="F18" s="55"/>
      <c r="G18" s="58">
        <v>62</v>
      </c>
      <c r="H18" s="58">
        <v>67</v>
      </c>
      <c r="I18" s="58">
        <v>67</v>
      </c>
      <c r="J18" s="58">
        <v>67</v>
      </c>
      <c r="K18" s="58">
        <v>78</v>
      </c>
      <c r="L18" s="58">
        <v>81</v>
      </c>
      <c r="M18" s="14"/>
      <c r="N18" s="5"/>
      <c r="O18" s="5"/>
      <c r="P18" s="33">
        <v>60</v>
      </c>
      <c r="Q18" s="8"/>
      <c r="R18" s="8"/>
      <c r="S18" s="34"/>
      <c r="T18" s="17">
        <f>((D18*$D$4+E18*$E$4+F18*$F$4+G18*$G$4+H18*$H$4+I18*$I$4+J18*$J$4+K18*$K$4+L18*$L$4+M18*$M$4+N18*$N$4+O18*$O$4+P18*$P$4+((Q18+R18)/2)*($Q$4+$R$4))/$T$4)*0.95</f>
        <v>60.087499999999999</v>
      </c>
      <c r="U18" s="2"/>
      <c r="V18" s="17">
        <f>T18+U18</f>
        <v>60.087499999999999</v>
      </c>
    </row>
    <row r="19" spans="1:22" ht="18" customHeight="1" thickBot="1" x14ac:dyDescent="0.3">
      <c r="A19" s="3">
        <v>14</v>
      </c>
      <c r="B19" s="55" t="s">
        <v>130</v>
      </c>
      <c r="C19" s="5"/>
      <c r="D19" s="55"/>
      <c r="E19" s="58">
        <v>70</v>
      </c>
      <c r="F19" s="58">
        <v>65</v>
      </c>
      <c r="G19" s="58">
        <v>60</v>
      </c>
      <c r="H19" s="58">
        <v>68</v>
      </c>
      <c r="I19" s="58">
        <v>67</v>
      </c>
      <c r="J19" s="58">
        <v>66</v>
      </c>
      <c r="K19" s="58">
        <v>73</v>
      </c>
      <c r="L19" s="58">
        <v>76</v>
      </c>
      <c r="M19" s="14"/>
      <c r="N19" s="5"/>
      <c r="O19" s="5"/>
      <c r="P19" s="33">
        <v>65</v>
      </c>
      <c r="Q19" s="8"/>
      <c r="R19" s="11"/>
      <c r="S19" s="34"/>
      <c r="T19" s="17">
        <f>((D19*$D$4+E19*$E$4+F19*$F$4+G19*$G$4+H19*$H$4+I19*$I$4+J19*$J$4+K19*$K$4+L19*$L$4+M19*$M$4+N19*$N$4+O19*$O$4+P19*$P$4+((Q19+R19)/2)*($Q$4+$R$4))/$T$4)*0.95</f>
        <v>59.295833333333327</v>
      </c>
      <c r="U19" s="2"/>
      <c r="V19" s="17">
        <f>T19+U19</f>
        <v>59.295833333333327</v>
      </c>
    </row>
    <row r="20" spans="1:22" ht="15.75" thickBot="1" x14ac:dyDescent="0.3">
      <c r="A20" s="3">
        <v>15</v>
      </c>
      <c r="B20" s="55" t="s">
        <v>132</v>
      </c>
      <c r="C20" s="5"/>
      <c r="D20" s="55"/>
      <c r="E20" s="58">
        <v>70</v>
      </c>
      <c r="F20" s="58">
        <v>62</v>
      </c>
      <c r="G20" s="58">
        <v>61</v>
      </c>
      <c r="H20" s="58">
        <v>61</v>
      </c>
      <c r="I20" s="58">
        <v>71</v>
      </c>
      <c r="J20" s="58">
        <v>69</v>
      </c>
      <c r="K20" s="58">
        <v>72</v>
      </c>
      <c r="L20" s="58">
        <v>80</v>
      </c>
      <c r="M20" s="14"/>
      <c r="N20" s="5"/>
      <c r="O20" s="5"/>
      <c r="P20" s="33">
        <v>60</v>
      </c>
      <c r="Q20" s="8"/>
      <c r="R20" s="8"/>
      <c r="S20" s="34"/>
      <c r="T20" s="17">
        <f>((D20*$D$4+E20*$E$4+F20*$F$4+G20*$G$4+H20*$H$4+I20*$I$4+J20*$J$4+K20*$K$4+L20*$L$4+M20*$M$4+N20*$N$4+O20*$O$4+P20*$P$4+((Q20+R20)/2)*($Q$4+$R$4))/$T$4)*0.95</f>
        <v>58.820833333333326</v>
      </c>
      <c r="U20" s="2"/>
      <c r="V20" s="17">
        <f>T20+U20</f>
        <v>58.820833333333326</v>
      </c>
    </row>
    <row r="21" spans="1:22" ht="15.75" hidden="1" thickBot="1" x14ac:dyDescent="0.3">
      <c r="A21" s="89">
        <v>16</v>
      </c>
      <c r="B21" s="55" t="s">
        <v>126</v>
      </c>
      <c r="C21" s="5"/>
      <c r="D21" s="55"/>
      <c r="E21" s="58">
        <v>75</v>
      </c>
      <c r="F21" s="55"/>
      <c r="G21" s="58">
        <v>76</v>
      </c>
      <c r="H21" s="58">
        <v>80</v>
      </c>
      <c r="I21" s="58">
        <v>75</v>
      </c>
      <c r="J21" s="58">
        <v>80</v>
      </c>
      <c r="K21" s="58">
        <v>73</v>
      </c>
      <c r="L21" s="58">
        <v>80</v>
      </c>
      <c r="M21" s="14"/>
      <c r="N21" s="5"/>
      <c r="O21" s="5"/>
      <c r="P21" s="33"/>
      <c r="Q21" s="8"/>
      <c r="R21" s="8"/>
      <c r="S21" s="34"/>
      <c r="T21" s="17">
        <f>((D21*$D$4+E21*$E$4+F21*$F$4+G21*$G$4+H21*$H$4+I21*$I$4+J21*$J$4+K21*$K$4+L21*$L$4+M21*$M$4+N21*$N$4+O21*$O$4+P21*$P$4+((Q21+R21)/2)*($Q$4+$R$4))/$T$4)*0.95</f>
        <v>48.793055555555554</v>
      </c>
      <c r="U21" s="2"/>
      <c r="V21" s="17">
        <f>T21+U21</f>
        <v>48.793055555555554</v>
      </c>
    </row>
    <row r="22" spans="1:22" ht="15.75" hidden="1" thickBot="1" x14ac:dyDescent="0.3">
      <c r="A22" s="32">
        <v>17</v>
      </c>
      <c r="B22" s="55"/>
      <c r="C22" s="5"/>
      <c r="D22" s="58"/>
      <c r="E22" s="58"/>
      <c r="F22" s="58"/>
      <c r="G22" s="58"/>
      <c r="H22" s="58"/>
      <c r="I22" s="58"/>
      <c r="J22" s="58"/>
      <c r="K22" s="77"/>
      <c r="L22" s="78"/>
      <c r="M22" s="14"/>
      <c r="N22" s="5"/>
      <c r="O22" s="5"/>
      <c r="P22" s="33"/>
      <c r="Q22" s="8"/>
      <c r="R22" s="8"/>
      <c r="S22" s="34"/>
      <c r="T22" s="17">
        <f t="shared" ref="T21:T22" si="0">((D22*$D$4+E22*$E$4+F22*$F$4+G22*$G$4+H22*$H$4+I22*$I$4+J22*$J$4+K22*$K$4+L22*$L$4+M22*$M$4+N22*$N$4+O22*$O$4+P22*$P$4+((Q22+R22)/2)*($Q$4+$R$4))/$T$4)*0.95</f>
        <v>0</v>
      </c>
      <c r="U22" s="2"/>
      <c r="V22" s="17">
        <f t="shared" ref="V21:V22" si="1">T22+U22</f>
        <v>0</v>
      </c>
    </row>
    <row r="23" spans="1:22" x14ac:dyDescent="0.25">
      <c r="D23" s="1" t="s">
        <v>169</v>
      </c>
      <c r="F23" s="1" t="s">
        <v>169</v>
      </c>
      <c r="L23" s="12"/>
    </row>
    <row r="24" spans="1:22" x14ac:dyDescent="0.25">
      <c r="L24" s="12"/>
    </row>
    <row r="25" spans="1:22" x14ac:dyDescent="0.25">
      <c r="L25" s="12"/>
    </row>
    <row r="26" spans="1:22" x14ac:dyDescent="0.25">
      <c r="L26" s="12"/>
    </row>
    <row r="27" spans="1:22" x14ac:dyDescent="0.25">
      <c r="L27" s="12"/>
    </row>
    <row r="28" spans="1:22" x14ac:dyDescent="0.25">
      <c r="L28" s="12"/>
    </row>
    <row r="29" spans="1:22" x14ac:dyDescent="0.25">
      <c r="L29" s="12"/>
    </row>
  </sheetData>
  <sortState xmlns:xlrd2="http://schemas.microsoft.com/office/spreadsheetml/2017/richdata2" ref="A6:V21">
    <sortCondition descending="1" ref="V6:V21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50386-9186-4ECA-B09A-AB71C461B7BA}">
  <dimension ref="A1:X26"/>
  <sheetViews>
    <sheetView tabSelected="1" workbookViewId="0">
      <selection activeCell="A24" sqref="A24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2" customWidth="1"/>
    <col min="17" max="18" width="5.5703125" style="1" customWidth="1"/>
    <col min="19" max="19" width="4.85546875" style="1" customWidth="1"/>
    <col min="20" max="20" width="5.85546875" style="16" customWidth="1"/>
    <col min="21" max="21" width="4.28515625" style="16" customWidth="1"/>
    <col min="22" max="22" width="5.85546875" style="16" customWidth="1"/>
  </cols>
  <sheetData>
    <row r="1" spans="1:24" ht="15.75" x14ac:dyDescent="0.25">
      <c r="A1" s="85" t="s">
        <v>149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4" ht="15.75" x14ac:dyDescent="0.25">
      <c r="B2" s="86" t="s">
        <v>48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24" ht="15.75" thickBot="1" x14ac:dyDescent="0.3">
      <c r="T3" s="16" t="s">
        <v>0</v>
      </c>
    </row>
    <row r="4" spans="1:24" s="25" customFormat="1" ht="34.5" customHeight="1" x14ac:dyDescent="0.2">
      <c r="A4" s="22"/>
      <c r="B4" s="22"/>
      <c r="C4" s="70" t="s">
        <v>1</v>
      </c>
      <c r="D4" s="72">
        <v>3</v>
      </c>
      <c r="E4" s="73">
        <v>3</v>
      </c>
      <c r="F4" s="73">
        <v>3</v>
      </c>
      <c r="G4" s="73">
        <v>2</v>
      </c>
      <c r="H4" s="73">
        <v>3</v>
      </c>
      <c r="I4" s="73">
        <v>4</v>
      </c>
      <c r="J4" s="73">
        <v>4</v>
      </c>
      <c r="K4" s="73">
        <v>4</v>
      </c>
      <c r="L4" s="74">
        <v>4</v>
      </c>
      <c r="M4" s="71"/>
      <c r="N4" s="26"/>
      <c r="O4" s="26"/>
      <c r="P4" s="26">
        <v>6</v>
      </c>
      <c r="Q4" s="26"/>
      <c r="R4" s="26"/>
      <c r="S4" s="22"/>
      <c r="T4" s="24">
        <f>SUM(D4:S4)</f>
        <v>36</v>
      </c>
      <c r="U4" s="22"/>
      <c r="V4" s="22"/>
      <c r="X4" s="29"/>
    </row>
    <row r="5" spans="1:24" s="25" customFormat="1" ht="98.25" customHeight="1" thickBot="1" x14ac:dyDescent="0.25">
      <c r="A5" s="26" t="s">
        <v>2</v>
      </c>
      <c r="B5" s="26" t="s">
        <v>3</v>
      </c>
      <c r="C5" s="35" t="s">
        <v>4</v>
      </c>
      <c r="D5" s="65" t="s">
        <v>140</v>
      </c>
      <c r="E5" s="75" t="s">
        <v>141</v>
      </c>
      <c r="F5" s="75" t="s">
        <v>142</v>
      </c>
      <c r="G5" s="75" t="s">
        <v>15</v>
      </c>
      <c r="H5" s="75" t="s">
        <v>143</v>
      </c>
      <c r="I5" s="75" t="s">
        <v>144</v>
      </c>
      <c r="J5" s="75" t="s">
        <v>145</v>
      </c>
      <c r="K5" s="75" t="s">
        <v>146</v>
      </c>
      <c r="L5" s="76" t="s">
        <v>147</v>
      </c>
      <c r="M5" s="47"/>
      <c r="N5" s="4"/>
      <c r="O5" s="4"/>
      <c r="P5" s="4" t="s">
        <v>10</v>
      </c>
      <c r="Q5" s="4"/>
      <c r="R5" s="4"/>
      <c r="S5" s="31"/>
      <c r="T5" s="22"/>
      <c r="U5" s="28" t="s">
        <v>8</v>
      </c>
      <c r="V5" s="28" t="s">
        <v>9</v>
      </c>
      <c r="X5" s="29"/>
    </row>
    <row r="6" spans="1:24" ht="18" customHeight="1" thickBot="1" x14ac:dyDescent="0.3">
      <c r="A6" s="81">
        <v>1</v>
      </c>
      <c r="B6" s="79" t="s">
        <v>162</v>
      </c>
      <c r="C6" s="5"/>
      <c r="D6" s="54"/>
      <c r="E6" s="56">
        <v>75</v>
      </c>
      <c r="F6" s="56">
        <v>94</v>
      </c>
      <c r="G6" s="56">
        <v>85</v>
      </c>
      <c r="H6" s="56">
        <v>90</v>
      </c>
      <c r="I6" s="56">
        <v>92</v>
      </c>
      <c r="J6" s="56">
        <v>91</v>
      </c>
      <c r="K6" s="56">
        <v>90</v>
      </c>
      <c r="L6" s="56">
        <v>91</v>
      </c>
      <c r="M6" s="14"/>
      <c r="N6" s="5"/>
      <c r="O6" s="5"/>
      <c r="P6" s="33">
        <v>75</v>
      </c>
      <c r="Q6" s="8"/>
      <c r="R6" s="11"/>
      <c r="S6" s="34"/>
      <c r="T6" s="17">
        <f>((D6*$D$4+E6*$E$4+F6*$F$4+G6*$G$4+H6*$H$4+I6*$I$4+J6*$J$4+K6*$K$4+L6*$L$4+M6*$M$4+N6*$N$4+O6*$O$4+P6*$P$4+((Q6+R6)/2)*($Q$4+$R$4))/$T$4)*0.95</f>
        <v>75.287499999999994</v>
      </c>
      <c r="U6" s="2">
        <v>2</v>
      </c>
      <c r="V6" s="17">
        <f>T6+U6</f>
        <v>77.287499999999994</v>
      </c>
      <c r="X6" s="21"/>
    </row>
    <row r="7" spans="1:24" ht="18" customHeight="1" thickBot="1" x14ac:dyDescent="0.3">
      <c r="A7" s="82">
        <v>2</v>
      </c>
      <c r="B7" s="80" t="s">
        <v>160</v>
      </c>
      <c r="C7" s="5"/>
      <c r="D7" s="58">
        <v>68</v>
      </c>
      <c r="E7" s="58">
        <v>75</v>
      </c>
      <c r="F7" s="55"/>
      <c r="G7" s="58">
        <v>94</v>
      </c>
      <c r="H7" s="58">
        <v>80</v>
      </c>
      <c r="I7" s="58">
        <v>86</v>
      </c>
      <c r="J7" s="58">
        <v>83</v>
      </c>
      <c r="K7" s="58">
        <v>78</v>
      </c>
      <c r="L7" s="58">
        <v>90</v>
      </c>
      <c r="M7" s="14"/>
      <c r="N7" s="5"/>
      <c r="O7" s="5"/>
      <c r="P7" s="33">
        <v>90</v>
      </c>
      <c r="Q7" s="8"/>
      <c r="R7" s="8"/>
      <c r="S7" s="34"/>
      <c r="T7" s="17">
        <f>((D7*$D$4+E7*$E$4+F7*$F$4+G7*$G$4+H7*$H$4+I7*$I$4+J7*$J$4+K7*$K$4+L7*$L$4+M7*$M$4+N7*$N$4+O7*$O$4+P7*$P$4+((Q7+R7)/2)*($Q$4+$R$4))/$T$4)*0.95</f>
        <v>72.4375</v>
      </c>
      <c r="U7" s="2"/>
      <c r="V7" s="17">
        <f>T7+U7</f>
        <v>72.4375</v>
      </c>
      <c r="X7" s="21"/>
    </row>
    <row r="8" spans="1:24" ht="18" customHeight="1" thickBot="1" x14ac:dyDescent="0.3">
      <c r="A8" s="82">
        <v>3</v>
      </c>
      <c r="B8" s="80" t="s">
        <v>159</v>
      </c>
      <c r="C8" s="5"/>
      <c r="D8" s="55"/>
      <c r="E8" s="58">
        <v>75</v>
      </c>
      <c r="F8" s="58">
        <v>77</v>
      </c>
      <c r="G8" s="58">
        <v>78</v>
      </c>
      <c r="H8" s="58">
        <v>76</v>
      </c>
      <c r="I8" s="58">
        <v>81</v>
      </c>
      <c r="J8" s="58">
        <v>80</v>
      </c>
      <c r="K8" s="58">
        <v>78</v>
      </c>
      <c r="L8" s="58">
        <v>87</v>
      </c>
      <c r="M8" s="14"/>
      <c r="N8" s="5"/>
      <c r="O8" s="5"/>
      <c r="P8" s="33">
        <v>90</v>
      </c>
      <c r="Q8" s="8"/>
      <c r="R8" s="8"/>
      <c r="S8" s="34"/>
      <c r="T8" s="17">
        <f>((D8*$D$4+E8*$E$4+F8*$F$4+G8*$G$4+H8*$H$4+I8*$I$4+J8*$J$4+K8*$K$4+L8*$L$4+M8*$M$4+N8*$N$4+O8*$O$4+P8*$P$4+((Q8+R8)/2)*($Q$4+$R$4))/$T$4)*0.95</f>
        <v>70.827777777777783</v>
      </c>
      <c r="U8" s="2"/>
      <c r="V8" s="17">
        <f>T8+U8</f>
        <v>70.827777777777783</v>
      </c>
      <c r="X8" s="21"/>
    </row>
    <row r="9" spans="1:24" ht="18" customHeight="1" thickBot="1" x14ac:dyDescent="0.3">
      <c r="A9" s="90">
        <v>4</v>
      </c>
      <c r="B9" s="80" t="s">
        <v>167</v>
      </c>
      <c r="C9" s="5"/>
      <c r="D9" s="58">
        <v>68</v>
      </c>
      <c r="E9" s="58">
        <v>75</v>
      </c>
      <c r="F9" s="55"/>
      <c r="G9" s="58">
        <v>78</v>
      </c>
      <c r="H9" s="58">
        <v>79</v>
      </c>
      <c r="I9" s="58">
        <v>87</v>
      </c>
      <c r="J9" s="58">
        <v>92</v>
      </c>
      <c r="K9" s="58">
        <v>76</v>
      </c>
      <c r="L9" s="58">
        <v>90</v>
      </c>
      <c r="M9" s="14"/>
      <c r="N9" s="5"/>
      <c r="O9" s="5"/>
      <c r="P9" s="33">
        <v>75</v>
      </c>
      <c r="Q9" s="8"/>
      <c r="R9" s="8"/>
      <c r="S9" s="34"/>
      <c r="T9" s="17">
        <f>((D9*$D$4+E9*$E$4+F9*$F$4+G9*$G$4+H9*$H$4+I9*$I$4+J9*$J$4+K9*$K$4+L9*$L$4+M9*$M$4+N9*$N$4+O9*$O$4+P9*$P$4+((Q9+R9)/2)*($Q$4+$R$4))/$T$4)*0.95</f>
        <v>69.983333333333334</v>
      </c>
      <c r="U9" s="2"/>
      <c r="V9" s="17">
        <f>T9+U9</f>
        <v>69.983333333333334</v>
      </c>
      <c r="X9" s="21"/>
    </row>
    <row r="10" spans="1:24" ht="17.25" customHeight="1" thickBot="1" x14ac:dyDescent="0.3">
      <c r="A10" s="92">
        <v>5</v>
      </c>
      <c r="B10" s="80" t="s">
        <v>164</v>
      </c>
      <c r="C10" s="5"/>
      <c r="D10" s="55"/>
      <c r="E10" s="58">
        <v>75</v>
      </c>
      <c r="F10" s="58">
        <v>78</v>
      </c>
      <c r="G10" s="58">
        <v>77</v>
      </c>
      <c r="H10" s="58">
        <v>76</v>
      </c>
      <c r="I10" s="58">
        <v>79</v>
      </c>
      <c r="J10" s="58">
        <v>79</v>
      </c>
      <c r="K10" s="58">
        <v>78</v>
      </c>
      <c r="L10" s="58">
        <v>82</v>
      </c>
      <c r="M10" s="14"/>
      <c r="N10" s="5"/>
      <c r="O10" s="5"/>
      <c r="P10" s="33">
        <v>75</v>
      </c>
      <c r="Q10" s="8"/>
      <c r="R10" s="11"/>
      <c r="S10" s="34"/>
      <c r="T10" s="17">
        <f>((D10*$D$4+E10*$E$4+F10*$F$4+G10*$G$4+H10*$H$4+I10*$I$4+J10*$J$4+K10*$K$4+L10*$L$4+M10*$M$4+N10*$N$4+O10*$O$4+P10*$P$4+((Q10+R10)/2)*($Q$4+$R$4))/$T$4)*0.95</f>
        <v>67.634722222222223</v>
      </c>
      <c r="U10" s="2"/>
      <c r="V10" s="17">
        <f>T10+U10</f>
        <v>67.634722222222223</v>
      </c>
      <c r="X10" s="21"/>
    </row>
    <row r="11" spans="1:24" ht="18" customHeight="1" thickBot="1" x14ac:dyDescent="0.3">
      <c r="A11" s="82">
        <v>6</v>
      </c>
      <c r="B11" s="80" t="s">
        <v>155</v>
      </c>
      <c r="C11" s="5"/>
      <c r="D11" s="55"/>
      <c r="E11" s="58">
        <v>75</v>
      </c>
      <c r="F11" s="58">
        <v>72</v>
      </c>
      <c r="G11" s="58">
        <v>78</v>
      </c>
      <c r="H11" s="58">
        <v>69</v>
      </c>
      <c r="I11" s="58">
        <v>76</v>
      </c>
      <c r="J11" s="58">
        <v>83</v>
      </c>
      <c r="K11" s="58">
        <v>78</v>
      </c>
      <c r="L11" s="58">
        <v>82</v>
      </c>
      <c r="M11" s="14"/>
      <c r="N11" s="5"/>
      <c r="O11" s="5"/>
      <c r="P11" s="33">
        <v>75</v>
      </c>
      <c r="Q11" s="8"/>
      <c r="R11" s="11"/>
      <c r="S11" s="34"/>
      <c r="T11" s="17">
        <f>((D11*$D$4+E11*$E$4+F11*$F$4+G11*$G$4+H11*$H$4+I11*$I$4+J11*$J$4+K11*$K$4+L11*$L$4+M11*$M$4+N11*$N$4+O11*$O$4+P11*$P$4+((Q11+R11)/2)*($Q$4+$R$4))/$T$4)*0.95</f>
        <v>66.763888888888886</v>
      </c>
      <c r="U11" s="2"/>
      <c r="V11" s="17">
        <f>T11+U11</f>
        <v>66.763888888888886</v>
      </c>
      <c r="X11" s="21"/>
    </row>
    <row r="12" spans="1:24" ht="18" customHeight="1" thickBot="1" x14ac:dyDescent="0.3">
      <c r="A12" s="82">
        <v>7</v>
      </c>
      <c r="B12" s="80" t="s">
        <v>154</v>
      </c>
      <c r="C12" s="5"/>
      <c r="D12" s="58">
        <v>75</v>
      </c>
      <c r="E12" s="58">
        <v>85</v>
      </c>
      <c r="F12" s="55"/>
      <c r="G12" s="58">
        <v>78</v>
      </c>
      <c r="H12" s="58">
        <v>68</v>
      </c>
      <c r="I12" s="58">
        <v>77</v>
      </c>
      <c r="J12" s="58">
        <v>80</v>
      </c>
      <c r="K12" s="58">
        <v>78</v>
      </c>
      <c r="L12" s="58">
        <v>82</v>
      </c>
      <c r="M12" s="14"/>
      <c r="N12" s="5"/>
      <c r="O12" s="5"/>
      <c r="P12" s="33">
        <v>65</v>
      </c>
      <c r="Q12" s="8"/>
      <c r="R12" s="11"/>
      <c r="S12" s="34"/>
      <c r="T12" s="17">
        <f>((D12*$D$4+E12*$E$4+F12*$F$4+G12*$G$4+H12*$H$4+I12*$I$4+J12*$J$4+K12*$K$4+L12*$L$4+M12*$M$4+N12*$N$4+O12*$O$4+P12*$P$4+((Q12+R12)/2)*($Q$4+$R$4))/$T$4)*0.95</f>
        <v>65.919444444444437</v>
      </c>
      <c r="U12" s="2"/>
      <c r="V12" s="17">
        <f>T12+U12</f>
        <v>65.919444444444437</v>
      </c>
    </row>
    <row r="13" spans="1:24" ht="20.25" customHeight="1" thickBot="1" x14ac:dyDescent="0.3">
      <c r="A13" s="90">
        <v>8</v>
      </c>
      <c r="B13" s="80" t="s">
        <v>165</v>
      </c>
      <c r="C13" s="5"/>
      <c r="D13" s="58">
        <v>65</v>
      </c>
      <c r="E13" s="58">
        <v>75</v>
      </c>
      <c r="F13" s="55"/>
      <c r="G13" s="58">
        <v>61</v>
      </c>
      <c r="H13" s="58">
        <v>68</v>
      </c>
      <c r="I13" s="58">
        <v>84</v>
      </c>
      <c r="J13" s="58">
        <v>76</v>
      </c>
      <c r="K13" s="58">
        <v>80</v>
      </c>
      <c r="L13" s="58">
        <v>83</v>
      </c>
      <c r="M13" s="14"/>
      <c r="N13" s="5"/>
      <c r="O13" s="5"/>
      <c r="P13" s="33">
        <v>75</v>
      </c>
      <c r="Q13" s="8"/>
      <c r="R13" s="11"/>
      <c r="S13" s="34"/>
      <c r="T13" s="17">
        <f>((D13*$D$4+E13*$E$4+F13*$F$4+G13*$G$4+H13*$H$4+I13*$I$4+J13*$J$4+K13*$K$4+L13*$L$4+M13*$M$4+N13*$N$4+O13*$O$4+P13*$P$4+((Q13+R13)/2)*($Q$4+$R$4))/$T$4)*0.95</f>
        <v>65.655555555555551</v>
      </c>
      <c r="U13" s="2"/>
      <c r="V13" s="17">
        <f>T13+U13</f>
        <v>65.655555555555551</v>
      </c>
    </row>
    <row r="14" spans="1:24" ht="18" customHeight="1" thickBot="1" x14ac:dyDescent="0.3">
      <c r="A14" s="82">
        <v>9</v>
      </c>
      <c r="B14" s="80" t="s">
        <v>157</v>
      </c>
      <c r="C14" s="5"/>
      <c r="D14" s="55"/>
      <c r="E14" s="58">
        <v>70</v>
      </c>
      <c r="F14" s="58">
        <v>69</v>
      </c>
      <c r="G14" s="58">
        <v>62</v>
      </c>
      <c r="H14" s="58">
        <v>67</v>
      </c>
      <c r="I14" s="58">
        <v>76</v>
      </c>
      <c r="J14" s="58">
        <v>91</v>
      </c>
      <c r="K14" s="58">
        <v>80</v>
      </c>
      <c r="L14" s="58">
        <v>72</v>
      </c>
      <c r="M14" s="14"/>
      <c r="N14" s="5"/>
      <c r="O14" s="5"/>
      <c r="P14" s="33">
        <v>75</v>
      </c>
      <c r="Q14" s="8"/>
      <c r="R14" s="8"/>
      <c r="S14" s="34"/>
      <c r="T14" s="17">
        <f>((D14*$D$4+E14*$E$4+F14*$F$4+G14*$G$4+H14*$H$4+I14*$I$4+J14*$J$4+K14*$K$4+L14*$L$4+M14*$M$4+N14*$N$4+O14*$O$4+P14*$P$4+((Q14+R14)/2)*($Q$4+$R$4))/$T$4)*0.95</f>
        <v>65.12777777777778</v>
      </c>
      <c r="U14" s="2"/>
      <c r="V14" s="17">
        <f>T14+U14</f>
        <v>65.12777777777778</v>
      </c>
    </row>
    <row r="15" spans="1:24" ht="18" customHeight="1" thickBot="1" x14ac:dyDescent="0.3">
      <c r="A15" s="82">
        <v>10</v>
      </c>
      <c r="B15" s="80" t="s">
        <v>150</v>
      </c>
      <c r="C15" s="5"/>
      <c r="D15" s="58">
        <v>81</v>
      </c>
      <c r="E15" s="58">
        <v>80</v>
      </c>
      <c r="F15" s="55"/>
      <c r="G15" s="58">
        <v>63</v>
      </c>
      <c r="H15" s="58">
        <v>75</v>
      </c>
      <c r="I15" s="58">
        <v>69</v>
      </c>
      <c r="J15" s="58">
        <v>78</v>
      </c>
      <c r="K15" s="58">
        <v>80</v>
      </c>
      <c r="L15" s="58">
        <v>68</v>
      </c>
      <c r="M15" s="14"/>
      <c r="N15" s="5"/>
      <c r="O15" s="5"/>
      <c r="P15" s="33">
        <v>75</v>
      </c>
      <c r="Q15" s="11"/>
      <c r="R15" s="11"/>
      <c r="S15" s="34"/>
      <c r="T15" s="17">
        <f>((D15*$D$4+E15*$E$4+F15*$F$4+G15*$G$4+H15*$H$4+I15*$I$4+J15*$J$4+K15*$K$4+L15*$L$4+M15*$M$4+N15*$N$4+O15*$O$4+P15*$P$4+((Q15+R15)/2)*($Q$4+$R$4))/$T$4)*0.95</f>
        <v>65.022222222222211</v>
      </c>
      <c r="U15" s="2"/>
      <c r="V15" s="17">
        <f>T15+U15</f>
        <v>65.022222222222211</v>
      </c>
    </row>
    <row r="16" spans="1:24" ht="24" customHeight="1" thickBot="1" x14ac:dyDescent="0.3">
      <c r="A16" s="90">
        <v>11</v>
      </c>
      <c r="B16" s="80" t="s">
        <v>168</v>
      </c>
      <c r="C16" s="5"/>
      <c r="D16" s="58">
        <v>63</v>
      </c>
      <c r="E16" s="58">
        <v>75</v>
      </c>
      <c r="F16" s="55"/>
      <c r="G16" s="58">
        <v>61</v>
      </c>
      <c r="H16" s="58">
        <v>63</v>
      </c>
      <c r="I16" s="58">
        <v>76</v>
      </c>
      <c r="J16" s="58">
        <v>78</v>
      </c>
      <c r="K16" s="58">
        <v>80</v>
      </c>
      <c r="L16" s="58">
        <v>81</v>
      </c>
      <c r="M16" s="14"/>
      <c r="N16" s="5"/>
      <c r="O16" s="5"/>
      <c r="P16" s="33">
        <v>75</v>
      </c>
      <c r="Q16" s="8"/>
      <c r="R16" s="11"/>
      <c r="S16" s="34"/>
      <c r="T16" s="17">
        <f>((D16*$D$4+E16*$E$4+F16*$F$4+G16*$G$4+H16*$H$4+I16*$I$4+J16*$J$4+K16*$K$4+L16*$L$4+M16*$M$4+N16*$N$4+O16*$O$4+P16*$P$4+((Q16+R16)/2)*($Q$4+$R$4))/$T$4)*0.95</f>
        <v>64.256944444444443</v>
      </c>
      <c r="U16" s="2"/>
      <c r="V16" s="17">
        <f>T16+U16</f>
        <v>64.256944444444443</v>
      </c>
    </row>
    <row r="17" spans="1:22" ht="18" customHeight="1" thickBot="1" x14ac:dyDescent="0.3">
      <c r="A17" s="82">
        <v>12</v>
      </c>
      <c r="B17" s="80" t="s">
        <v>158</v>
      </c>
      <c r="C17" s="5"/>
      <c r="D17" s="58">
        <v>72</v>
      </c>
      <c r="E17" s="58">
        <v>75</v>
      </c>
      <c r="F17" s="55"/>
      <c r="G17" s="58">
        <v>62</v>
      </c>
      <c r="H17" s="58">
        <v>69</v>
      </c>
      <c r="I17" s="58">
        <v>68</v>
      </c>
      <c r="J17" s="58">
        <v>91</v>
      </c>
      <c r="K17" s="58">
        <v>73</v>
      </c>
      <c r="L17" s="58">
        <v>70</v>
      </c>
      <c r="M17" s="14"/>
      <c r="N17" s="5"/>
      <c r="O17" s="5"/>
      <c r="P17" s="33">
        <v>75</v>
      </c>
      <c r="Q17" s="8"/>
      <c r="R17" s="8"/>
      <c r="S17" s="14"/>
      <c r="T17" s="17">
        <f>((D17*$D$4+E17*$E$4+F17*$F$4+G17*$G$4+H17*$H$4+I17*$I$4+J17*$J$4+K17*$K$4+L17*$L$4+M17*$M$4+N17*$N$4+O17*$O$4+P17*$P$4+((Q17+R17)/2)*($Q$4+$R$4))/$T$4)*0.95</f>
        <v>64.125</v>
      </c>
      <c r="U17" s="2"/>
      <c r="V17" s="17">
        <f>T17+U17</f>
        <v>64.125</v>
      </c>
    </row>
    <row r="18" spans="1:22" ht="18" customHeight="1" thickBot="1" x14ac:dyDescent="0.3">
      <c r="A18" s="83">
        <v>13</v>
      </c>
      <c r="B18" s="80" t="s">
        <v>152</v>
      </c>
      <c r="C18" s="5"/>
      <c r="D18" s="55"/>
      <c r="E18" s="58">
        <v>75</v>
      </c>
      <c r="F18" s="58">
        <v>61</v>
      </c>
      <c r="G18" s="58">
        <v>62</v>
      </c>
      <c r="H18" s="58">
        <v>67</v>
      </c>
      <c r="I18" s="58">
        <v>71</v>
      </c>
      <c r="J18" s="58">
        <v>67</v>
      </c>
      <c r="K18" s="58">
        <v>73</v>
      </c>
      <c r="L18" s="58">
        <v>74</v>
      </c>
      <c r="M18" s="14"/>
      <c r="N18" s="5"/>
      <c r="O18" s="5"/>
      <c r="P18" s="33">
        <v>75</v>
      </c>
      <c r="Q18" s="8"/>
      <c r="R18" s="8"/>
      <c r="S18" s="34"/>
      <c r="T18" s="17">
        <f>((D18*$D$4+E18*$E$4+F18*$F$4+G18*$G$4+H18*$H$4+I18*$I$4+J18*$J$4+K18*$K$4+L18*$L$4+M18*$M$4+N18*$N$4+O18*$O$4+P18*$P$4+((Q18+R18)/2)*($Q$4+$R$4))/$T$4)*0.95</f>
        <v>61.30138888888888</v>
      </c>
      <c r="U18" s="2"/>
      <c r="V18" s="17">
        <f>T18+U18</f>
        <v>61.30138888888888</v>
      </c>
    </row>
    <row r="19" spans="1:22" ht="15.75" thickBot="1" x14ac:dyDescent="0.3">
      <c r="A19" s="83">
        <v>14</v>
      </c>
      <c r="B19" s="80" t="s">
        <v>161</v>
      </c>
      <c r="C19" s="5"/>
      <c r="D19" s="58">
        <v>69</v>
      </c>
      <c r="E19" s="58">
        <v>75</v>
      </c>
      <c r="F19" s="55"/>
      <c r="G19" s="58">
        <v>63</v>
      </c>
      <c r="H19" s="58">
        <v>65</v>
      </c>
      <c r="I19" s="58">
        <v>70</v>
      </c>
      <c r="J19" s="58">
        <v>64</v>
      </c>
      <c r="K19" s="58">
        <v>73</v>
      </c>
      <c r="L19" s="58">
        <v>73</v>
      </c>
      <c r="M19" s="14"/>
      <c r="N19" s="5"/>
      <c r="O19" s="5"/>
      <c r="P19" s="33">
        <v>70</v>
      </c>
      <c r="Q19" s="8"/>
      <c r="R19" s="11"/>
      <c r="S19" s="34"/>
      <c r="T19" s="17">
        <f>((D19*$D$4+E19*$E$4+F19*$F$4+G19*$G$4+H19*$H$4+I19*$I$4+J19*$J$4+K19*$K$4+L19*$L$4+M19*$M$4+N19*$N$4+O19*$O$4+P19*$P$4+((Q19+R19)/2)*($Q$4+$R$4))/$T$4)*0.95</f>
        <v>60.509722222222216</v>
      </c>
      <c r="U19" s="2"/>
      <c r="V19" s="17">
        <f>T19+U19</f>
        <v>60.509722222222216</v>
      </c>
    </row>
    <row r="20" spans="1:22" ht="15.75" thickBot="1" x14ac:dyDescent="0.3">
      <c r="A20" s="91">
        <v>15</v>
      </c>
      <c r="B20" s="80" t="s">
        <v>153</v>
      </c>
      <c r="C20" s="5"/>
      <c r="D20" s="55"/>
      <c r="E20" s="58">
        <v>65</v>
      </c>
      <c r="F20" s="58">
        <v>72</v>
      </c>
      <c r="G20" s="58">
        <v>62</v>
      </c>
      <c r="H20" s="58">
        <v>62</v>
      </c>
      <c r="I20" s="58">
        <v>77</v>
      </c>
      <c r="J20" s="58">
        <v>62</v>
      </c>
      <c r="K20" s="58">
        <v>73</v>
      </c>
      <c r="L20" s="58">
        <v>68</v>
      </c>
      <c r="M20" s="14"/>
      <c r="N20" s="5"/>
      <c r="O20" s="5"/>
      <c r="P20" s="33">
        <v>75</v>
      </c>
      <c r="Q20" s="8"/>
      <c r="R20" s="11"/>
      <c r="S20" s="34"/>
      <c r="T20" s="17">
        <f>((D20*$D$4+E20*$E$4+F20*$F$4+G20*$G$4+H20*$H$4+I20*$I$4+J20*$J$4+K20*$K$4+L20*$L$4+M20*$M$4+N20*$N$4+O20*$O$4+P20*$P$4+((Q20+R20)/2)*($Q$4+$R$4))/$T$4)*0.95</f>
        <v>60.456944444444439</v>
      </c>
      <c r="U20" s="2"/>
      <c r="V20" s="17">
        <f>T20+U20</f>
        <v>60.456944444444439</v>
      </c>
    </row>
    <row r="21" spans="1:22" ht="15.75" thickBot="1" x14ac:dyDescent="0.3">
      <c r="A21" s="91">
        <v>16</v>
      </c>
      <c r="B21" s="80" t="s">
        <v>156</v>
      </c>
      <c r="C21" s="5"/>
      <c r="D21" s="58">
        <v>77</v>
      </c>
      <c r="E21" s="58">
        <v>75</v>
      </c>
      <c r="F21" s="55"/>
      <c r="G21" s="58">
        <v>62</v>
      </c>
      <c r="H21" s="58">
        <v>64</v>
      </c>
      <c r="I21" s="58">
        <v>67</v>
      </c>
      <c r="J21" s="58">
        <v>64</v>
      </c>
      <c r="K21" s="58">
        <v>73</v>
      </c>
      <c r="L21" s="58">
        <v>71</v>
      </c>
      <c r="M21" s="14"/>
      <c r="N21" s="5"/>
      <c r="O21" s="5"/>
      <c r="P21" s="33">
        <v>68</v>
      </c>
      <c r="Q21" s="11"/>
      <c r="R21" s="8"/>
      <c r="S21" s="34"/>
      <c r="T21" s="17">
        <f>((D21*$D$4+E21*$E$4+F21*$F$4+G21*$G$4+H21*$H$4+I21*$I$4+J21*$J$4+K21*$K$4+L21*$L$4+M21*$M$4+N21*$N$4+O21*$O$4+P21*$P$4+((Q21+R21)/2)*($Q$4+$R$4))/$T$4)*0.95</f>
        <v>60.166666666666664</v>
      </c>
      <c r="U21" s="2"/>
      <c r="V21" s="17">
        <f>T21+U21</f>
        <v>60.166666666666664</v>
      </c>
    </row>
    <row r="22" spans="1:22" ht="15.75" thickBot="1" x14ac:dyDescent="0.3">
      <c r="A22" s="91">
        <v>17</v>
      </c>
      <c r="B22" s="80" t="s">
        <v>163</v>
      </c>
      <c r="C22" s="5"/>
      <c r="D22" s="55"/>
      <c r="E22" s="58">
        <v>75</v>
      </c>
      <c r="F22" s="58">
        <v>61</v>
      </c>
      <c r="G22" s="58">
        <v>61</v>
      </c>
      <c r="H22" s="58">
        <v>62</v>
      </c>
      <c r="I22" s="58">
        <v>71</v>
      </c>
      <c r="J22" s="58">
        <v>67</v>
      </c>
      <c r="K22" s="58">
        <v>73</v>
      </c>
      <c r="L22" s="58">
        <v>71</v>
      </c>
      <c r="M22" s="14"/>
      <c r="N22" s="5"/>
      <c r="O22" s="5"/>
      <c r="P22" s="33">
        <v>70</v>
      </c>
      <c r="Q22" s="8"/>
      <c r="R22" s="8"/>
      <c r="S22" s="34"/>
      <c r="T22" s="17">
        <f>((D22*$D$4+E22*$E$4+F22*$F$4+G22*$G$4+H22*$H$4+I22*$I$4+J22*$J$4+K22*$K$4+L22*$L$4+M22*$M$4+N22*$N$4+O22*$O$4+P22*$P$4+((Q22+R22)/2)*($Q$4+$R$4))/$T$4)*0.95</f>
        <v>59.74444444444444</v>
      </c>
      <c r="U22" s="2"/>
      <c r="V22" s="17">
        <f>T22+U22</f>
        <v>59.74444444444444</v>
      </c>
    </row>
    <row r="23" spans="1:22" ht="15.75" thickBot="1" x14ac:dyDescent="0.3">
      <c r="A23" s="91">
        <v>18</v>
      </c>
      <c r="B23" s="80" t="s">
        <v>151</v>
      </c>
      <c r="C23" s="5"/>
      <c r="D23" s="58">
        <v>70</v>
      </c>
      <c r="E23" s="58">
        <v>75</v>
      </c>
      <c r="F23" s="55"/>
      <c r="G23" s="58">
        <v>61</v>
      </c>
      <c r="H23" s="58">
        <v>62</v>
      </c>
      <c r="I23" s="58">
        <v>70</v>
      </c>
      <c r="J23" s="58">
        <v>64</v>
      </c>
      <c r="K23" s="58">
        <v>73</v>
      </c>
      <c r="L23" s="58">
        <v>72</v>
      </c>
      <c r="M23" s="14"/>
      <c r="N23" s="5"/>
      <c r="O23" s="5"/>
      <c r="P23" s="33">
        <v>65</v>
      </c>
      <c r="Q23" s="8"/>
      <c r="R23" s="8"/>
      <c r="S23" s="34"/>
      <c r="T23" s="17">
        <f>((D23*$D$4+E23*$E$4+F23*$F$4+G23*$G$4+H23*$H$4+I23*$I$4+J23*$J$4+K23*$K$4+L23*$L$4+M23*$M$4+N23*$N$4+O23*$O$4+P23*$P$4+((Q23+R23)/2)*($Q$4+$R$4))/$T$4)*0.95</f>
        <v>59.348611111111104</v>
      </c>
      <c r="U23" s="2"/>
      <c r="V23" s="17">
        <f>T23+U23</f>
        <v>59.348611111111104</v>
      </c>
    </row>
    <row r="24" spans="1:22" ht="15.75" thickBot="1" x14ac:dyDescent="0.3">
      <c r="A24" s="84">
        <v>19</v>
      </c>
      <c r="B24" s="80" t="s">
        <v>166</v>
      </c>
      <c r="C24" s="5"/>
      <c r="D24" s="55"/>
      <c r="E24" s="58">
        <v>75</v>
      </c>
      <c r="F24" s="58">
        <v>62</v>
      </c>
      <c r="G24" s="58">
        <v>63</v>
      </c>
      <c r="H24" s="58">
        <v>63</v>
      </c>
      <c r="I24" s="58">
        <v>69</v>
      </c>
      <c r="J24" s="58">
        <v>63</v>
      </c>
      <c r="K24" s="58">
        <v>72</v>
      </c>
      <c r="L24" s="58">
        <v>71</v>
      </c>
      <c r="M24" s="14"/>
      <c r="N24" s="5"/>
      <c r="O24" s="5"/>
      <c r="P24" s="33">
        <v>70</v>
      </c>
      <c r="Q24" s="8"/>
      <c r="R24" s="11"/>
      <c r="S24" s="34"/>
      <c r="T24" s="17">
        <f>((D24*$D$4+E24*$E$4+F24*$F$4+G24*$G$4+H24*$H$4+I24*$I$4+J24*$J$4+K24*$K$4+L24*$L$4+M24*$M$4+N24*$N$4+O24*$O$4+P24*$P$4+((Q24+R24)/2)*($Q$4+$R$4))/$T$4)*0.95</f>
        <v>59.269444444444439</v>
      </c>
      <c r="U24" s="2"/>
      <c r="V24" s="17">
        <f>T24+U24</f>
        <v>59.269444444444439</v>
      </c>
    </row>
    <row r="25" spans="1:22" x14ac:dyDescent="0.25">
      <c r="D25" s="32" t="s">
        <v>169</v>
      </c>
      <c r="E25" s="32"/>
      <c r="F25" s="32" t="s">
        <v>169</v>
      </c>
      <c r="L25" s="12"/>
    </row>
    <row r="26" spans="1:22" x14ac:dyDescent="0.25">
      <c r="L26" s="12"/>
    </row>
  </sheetData>
  <sortState xmlns:xlrd2="http://schemas.microsoft.com/office/spreadsheetml/2017/richdata2" ref="A6:V24">
    <sortCondition descending="1" ref="V6:V24"/>
  </sortState>
  <mergeCells count="2">
    <mergeCell ref="A1:Q1"/>
    <mergeCell ref="B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7</vt:i4>
      </vt:variant>
    </vt:vector>
  </HeadingPairs>
  <TitlesOfParts>
    <vt:vector size="7" baseType="lpstr">
      <vt:lpstr>АКТ-11</vt:lpstr>
      <vt:lpstr>АКТ-21</vt:lpstr>
      <vt:lpstr>АКТ-22СП</vt:lpstr>
      <vt:lpstr>АКТ-31</vt:lpstr>
      <vt:lpstr>АКТ-32СП</vt:lpstr>
      <vt:lpstr>АКТ-41</vt:lpstr>
      <vt:lpstr>АКТ-42СП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2026-01-28T07:02:52Z</cp:lastPrinted>
  <dcterms:created xsi:type="dcterms:W3CDTF">2026-01-27T13:10:02Z</dcterms:created>
  <dcterms:modified xsi:type="dcterms:W3CDTF">2026-02-04T07:36:54Z</dcterms:modified>
</cp:coreProperties>
</file>